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75" activeTab="0"/>
  </bookViews>
  <sheets>
    <sheet name="IR-2009" sheetId="1" r:id="rId1"/>
  </sheets>
  <definedNames>
    <definedName name="_xlnm.Print_Titles" localSheetId="0">'IR-2009'!$1:$5</definedName>
  </definedNames>
  <calcPr fullCalcOnLoad="1"/>
</workbook>
</file>

<file path=xl/sharedStrings.xml><?xml version="1.0" encoding="utf-8"?>
<sst xmlns="http://schemas.openxmlformats.org/spreadsheetml/2006/main" count="101" uniqueCount="34">
  <si>
    <t xml:space="preserve">              </t>
  </si>
  <si>
    <t xml:space="preserve">       </t>
  </si>
  <si>
    <t xml:space="preserve">                                         </t>
  </si>
  <si>
    <t xml:space="preserve"> OEFFENTLICHE SICHERHEIT                 </t>
  </si>
  <si>
    <t xml:space="preserve"> BILDUNG                                 </t>
  </si>
  <si>
    <t xml:space="preserve"> Schulliegenschaften                     </t>
  </si>
  <si>
    <t xml:space="preserve"> UMWELT UND RAUMORDNUNG                  </t>
  </si>
  <si>
    <t xml:space="preserve"> Wasserversorgung                        </t>
  </si>
  <si>
    <t xml:space="preserve"> Abwasserbeseitigung                     </t>
  </si>
  <si>
    <t xml:space="preserve"> T O T A L                               </t>
  </si>
  <si>
    <t xml:space="preserve"> Vorschlag/Rückschlag                    </t>
  </si>
  <si>
    <t>Gemeinde Andeer</t>
  </si>
  <si>
    <t xml:space="preserve">Kto-No </t>
  </si>
  <si>
    <t xml:space="preserve"> Bezeichnung                             </t>
  </si>
  <si>
    <t xml:space="preserve">        Ertrag</t>
  </si>
  <si>
    <t>Aufwand</t>
  </si>
  <si>
    <t>Ertrag</t>
  </si>
  <si>
    <t>Gemeindevorstand Andeer</t>
  </si>
  <si>
    <t>Der Aktuar:</t>
  </si>
  <si>
    <t>Volkswirtschaft</t>
  </si>
  <si>
    <t xml:space="preserve"> Raumordnung (Ortsplanung)</t>
  </si>
  <si>
    <t>VERKEHR</t>
  </si>
  <si>
    <t>Strassen, Plätze, Werkamt</t>
  </si>
  <si>
    <t>Der Präsident:</t>
  </si>
  <si>
    <t xml:space="preserve"> Holzschnitzelheizung</t>
  </si>
  <si>
    <t>Rechnung 2008</t>
  </si>
  <si>
    <t>Rechnung 2009</t>
  </si>
  <si>
    <t>Voranschlag 2009</t>
  </si>
  <si>
    <t>INVESTITIONSRECHNUNG 2009 DER GEMEINDE ANDEER</t>
  </si>
  <si>
    <t xml:space="preserve"> Grundbuchamt</t>
  </si>
  <si>
    <t xml:space="preserve">investitionen von Fr. 941'126.35 konnte im Jahre 2009 eine Schuldenreduktion von Fr. 1'634'130.21 erzielt werden.  </t>
  </si>
  <si>
    <t>Der Cash-Flow im Jahre 2009 betrug, dank dem Fusionsbeitrag von Fr. 1'225'000.--, Fr. 2'575'256.56. Bei Netto-</t>
  </si>
  <si>
    <t>*</t>
  </si>
  <si>
    <t>Detaillierte Jahresrechnungen liegen auf der Gemeindekanzlei zur Abholung bereit.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</si>
</sst>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/\ mmmm\ yyyy"/>
    <numFmt numFmtId="179" formatCode="#.##0.00"/>
    <numFmt numFmtId="180" formatCode="0.000000000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" fontId="3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2" borderId="14" xfId="0" applyNumberFormat="1" applyFont="1" applyFill="1" applyBorder="1" applyAlignment="1">
      <alignment/>
    </xf>
    <xf numFmtId="4" fontId="3" fillId="2" borderId="15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2" borderId="0" xfId="0" applyNumberFormat="1" applyFont="1" applyFill="1" applyBorder="1" applyAlignment="1">
      <alignment/>
    </xf>
    <xf numFmtId="4" fontId="3" fillId="3" borderId="16" xfId="0" applyNumberFormat="1" applyFont="1" applyFill="1" applyBorder="1" applyAlignment="1">
      <alignment horizontal="center"/>
    </xf>
    <xf numFmtId="4" fontId="3" fillId="3" borderId="17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4" fontId="1" fillId="3" borderId="14" xfId="0" applyNumberFormat="1" applyFont="1" applyFill="1" applyBorder="1" applyAlignment="1">
      <alignment/>
    </xf>
    <xf numFmtId="4" fontId="1" fillId="3" borderId="15" xfId="0" applyNumberFormat="1" applyFont="1" applyFill="1" applyBorder="1" applyAlignment="1">
      <alignment/>
    </xf>
    <xf numFmtId="4" fontId="1" fillId="3" borderId="16" xfId="0" applyNumberFormat="1" applyFont="1" applyFill="1" applyBorder="1" applyAlignment="1">
      <alignment/>
    </xf>
    <xf numFmtId="4" fontId="1" fillId="3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/>
    </xf>
    <xf numFmtId="4" fontId="1" fillId="3" borderId="19" xfId="0" applyNumberFormat="1" applyFont="1" applyFill="1" applyBorder="1" applyAlignment="1">
      <alignment/>
    </xf>
    <xf numFmtId="4" fontId="3" fillId="2" borderId="16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4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3" borderId="22" xfId="0" applyNumberFormat="1" applyFont="1" applyFill="1" applyBorder="1" applyAlignment="1">
      <alignment horizontal="center"/>
    </xf>
    <xf numFmtId="4" fontId="3" fillId="3" borderId="23" xfId="0" applyNumberFormat="1" applyFont="1" applyFill="1" applyBorder="1" applyAlignment="1">
      <alignment horizontal="center"/>
    </xf>
    <xf numFmtId="4" fontId="3" fillId="2" borderId="22" xfId="0" applyNumberFormat="1" applyFont="1" applyFill="1" applyBorder="1" applyAlignment="1">
      <alignment horizontal="center"/>
    </xf>
    <xf numFmtId="4" fontId="3" fillId="2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31">
      <selection activeCell="A56" sqref="A56:F56"/>
    </sheetView>
  </sheetViews>
  <sheetFormatPr defaultColWidth="11.421875" defaultRowHeight="12.75"/>
  <cols>
    <col min="1" max="1" width="5.7109375" style="0" customWidth="1"/>
    <col min="2" max="2" width="29.00390625" style="0" customWidth="1"/>
    <col min="3" max="7" width="10.140625" style="0" customWidth="1"/>
    <col min="8" max="8" width="11.28125" style="0" customWidth="1"/>
  </cols>
  <sheetData>
    <row r="1" spans="1:8" ht="12.75">
      <c r="A1" s="1" t="s">
        <v>11</v>
      </c>
      <c r="B1" s="2"/>
      <c r="C1" s="3" t="s">
        <v>0</v>
      </c>
      <c r="D1" s="3" t="s">
        <v>0</v>
      </c>
      <c r="E1" s="3" t="s">
        <v>0</v>
      </c>
      <c r="F1" s="3"/>
      <c r="G1" s="63">
        <v>40178</v>
      </c>
      <c r="H1" s="63"/>
    </row>
    <row r="2" spans="1:8" ht="12.75">
      <c r="A2" s="64" t="s">
        <v>28</v>
      </c>
      <c r="B2" s="65"/>
      <c r="C2" s="65"/>
      <c r="D2" s="65"/>
      <c r="E2" s="65"/>
      <c r="F2" s="65"/>
      <c r="G2" s="65"/>
      <c r="H2" s="65"/>
    </row>
    <row r="3" spans="1:8" ht="13.5" thickBot="1">
      <c r="A3" s="4" t="s">
        <v>1</v>
      </c>
      <c r="B3" s="4" t="s">
        <v>2</v>
      </c>
      <c r="C3" s="5" t="s">
        <v>0</v>
      </c>
      <c r="D3" s="5" t="s">
        <v>0</v>
      </c>
      <c r="E3" s="30" t="s">
        <v>0</v>
      </c>
      <c r="F3" s="30" t="s">
        <v>0</v>
      </c>
      <c r="G3" s="5" t="s">
        <v>0</v>
      </c>
      <c r="H3" s="5"/>
    </row>
    <row r="4" spans="1:8" ht="12.75">
      <c r="A4" s="14" t="s">
        <v>1</v>
      </c>
      <c r="B4" s="6" t="s">
        <v>2</v>
      </c>
      <c r="C4" s="66" t="s">
        <v>27</v>
      </c>
      <c r="D4" s="67"/>
      <c r="E4" s="68" t="s">
        <v>26</v>
      </c>
      <c r="F4" s="69"/>
      <c r="G4" s="70" t="s">
        <v>25</v>
      </c>
      <c r="H4" s="71"/>
    </row>
    <row r="5" spans="1:8" ht="12.75">
      <c r="A5" s="15" t="s">
        <v>12</v>
      </c>
      <c r="B5" s="16" t="s">
        <v>13</v>
      </c>
      <c r="C5" s="17" t="s">
        <v>15</v>
      </c>
      <c r="D5" s="26" t="s">
        <v>16</v>
      </c>
      <c r="E5" s="46" t="s">
        <v>15</v>
      </c>
      <c r="F5" s="47" t="s">
        <v>14</v>
      </c>
      <c r="G5" s="58" t="s">
        <v>15</v>
      </c>
      <c r="H5" s="59" t="s">
        <v>14</v>
      </c>
    </row>
    <row r="6" spans="1:8" ht="12.75">
      <c r="A6" s="18"/>
      <c r="B6" s="9"/>
      <c r="C6" s="9"/>
      <c r="D6" s="27"/>
      <c r="E6" s="48"/>
      <c r="F6" s="49"/>
      <c r="G6" s="60"/>
      <c r="H6" s="61"/>
    </row>
    <row r="7" spans="1:8" s="7" customFormat="1" ht="12.75">
      <c r="A7" s="19">
        <v>1</v>
      </c>
      <c r="B7" s="8" t="s">
        <v>3</v>
      </c>
      <c r="C7" s="10">
        <v>15000</v>
      </c>
      <c r="D7" s="28">
        <f>SUM(D8:D9)</f>
        <v>0</v>
      </c>
      <c r="E7" s="50">
        <f>SUM(E9)</f>
        <v>8385.6</v>
      </c>
      <c r="F7" s="51">
        <f>SUM(F8:F9)</f>
        <v>0</v>
      </c>
      <c r="G7" s="35">
        <f>SUM(G8:G9)</f>
        <v>0</v>
      </c>
      <c r="H7" s="36">
        <f>SUM(H8:H9)</f>
        <v>0</v>
      </c>
    </row>
    <row r="8" spans="1:8" ht="6" customHeight="1">
      <c r="A8" s="20" t="s">
        <v>1</v>
      </c>
      <c r="B8" s="9" t="s">
        <v>2</v>
      </c>
      <c r="C8" s="11" t="s">
        <v>0</v>
      </c>
      <c r="D8" s="29" t="s">
        <v>0</v>
      </c>
      <c r="E8" s="52" t="s">
        <v>0</v>
      </c>
      <c r="F8" s="53" t="s">
        <v>0</v>
      </c>
      <c r="G8" s="37" t="s">
        <v>0</v>
      </c>
      <c r="H8" s="38" t="s">
        <v>0</v>
      </c>
    </row>
    <row r="9" spans="1:8" ht="12.75">
      <c r="A9" s="24">
        <v>100</v>
      </c>
      <c r="B9" s="9" t="s">
        <v>29</v>
      </c>
      <c r="C9" s="11"/>
      <c r="D9" s="29"/>
      <c r="E9" s="52">
        <v>8385.6</v>
      </c>
      <c r="F9" s="53"/>
      <c r="G9" s="37"/>
      <c r="H9" s="38"/>
    </row>
    <row r="10" spans="1:8" ht="12.75">
      <c r="A10" s="20"/>
      <c r="B10" s="9"/>
      <c r="C10" s="11"/>
      <c r="D10" s="29"/>
      <c r="E10" s="52"/>
      <c r="F10" s="53"/>
      <c r="G10" s="37"/>
      <c r="H10" s="38"/>
    </row>
    <row r="11" spans="1:8" s="7" customFormat="1" ht="12.75">
      <c r="A11" s="19">
        <v>2</v>
      </c>
      <c r="B11" s="8" t="s">
        <v>4</v>
      </c>
      <c r="C11" s="10">
        <f aca="true" t="shared" si="0" ref="C11:H11">SUM(C13)</f>
        <v>0</v>
      </c>
      <c r="D11" s="28">
        <f t="shared" si="0"/>
        <v>0</v>
      </c>
      <c r="E11" s="50">
        <f t="shared" si="0"/>
        <v>0</v>
      </c>
      <c r="F11" s="51">
        <f t="shared" si="0"/>
        <v>0</v>
      </c>
      <c r="G11" s="35">
        <f t="shared" si="0"/>
        <v>18846.25</v>
      </c>
      <c r="H11" s="36">
        <f t="shared" si="0"/>
        <v>0</v>
      </c>
    </row>
    <row r="12" spans="1:8" ht="6" customHeight="1">
      <c r="A12" s="20" t="s">
        <v>1</v>
      </c>
      <c r="B12" s="9" t="s">
        <v>2</v>
      </c>
      <c r="C12" s="11" t="s">
        <v>0</v>
      </c>
      <c r="D12" s="29" t="s">
        <v>0</v>
      </c>
      <c r="E12" s="52" t="s">
        <v>0</v>
      </c>
      <c r="F12" s="53" t="s">
        <v>0</v>
      </c>
      <c r="G12" s="37" t="s">
        <v>0</v>
      </c>
      <c r="H12" s="38" t="s">
        <v>0</v>
      </c>
    </row>
    <row r="13" spans="1:8" s="7" customFormat="1" ht="12.75">
      <c r="A13" s="24">
        <v>217</v>
      </c>
      <c r="B13" s="9" t="s">
        <v>5</v>
      </c>
      <c r="C13" s="11"/>
      <c r="D13" s="29"/>
      <c r="E13" s="52"/>
      <c r="F13" s="53"/>
      <c r="G13" s="37">
        <v>18846.25</v>
      </c>
      <c r="H13" s="38"/>
    </row>
    <row r="14" spans="1:8" s="7" customFormat="1" ht="12.75">
      <c r="A14" s="24"/>
      <c r="B14" s="9"/>
      <c r="C14" s="11"/>
      <c r="D14" s="29"/>
      <c r="E14" s="52"/>
      <c r="F14" s="53"/>
      <c r="G14" s="37"/>
      <c r="H14" s="38"/>
    </row>
    <row r="15" spans="1:8" s="7" customFormat="1" ht="12.75">
      <c r="A15" s="19">
        <v>6</v>
      </c>
      <c r="B15" s="8" t="s">
        <v>21</v>
      </c>
      <c r="C15" s="10">
        <f aca="true" t="shared" si="1" ref="C15:H15">SUM(C17)</f>
        <v>500000</v>
      </c>
      <c r="D15" s="28">
        <f t="shared" si="1"/>
        <v>0</v>
      </c>
      <c r="E15" s="50">
        <f t="shared" si="1"/>
        <v>480983.85</v>
      </c>
      <c r="F15" s="51">
        <f t="shared" si="1"/>
        <v>0</v>
      </c>
      <c r="G15" s="35">
        <f t="shared" si="1"/>
        <v>0</v>
      </c>
      <c r="H15" s="36">
        <f t="shared" si="1"/>
        <v>0</v>
      </c>
    </row>
    <row r="16" spans="1:8" s="7" customFormat="1" ht="6" customHeight="1">
      <c r="A16" s="20" t="s">
        <v>1</v>
      </c>
      <c r="B16" s="9" t="s">
        <v>2</v>
      </c>
      <c r="C16" s="11"/>
      <c r="D16" s="29" t="s">
        <v>0</v>
      </c>
      <c r="E16" s="52" t="s">
        <v>0</v>
      </c>
      <c r="F16" s="53" t="s">
        <v>0</v>
      </c>
      <c r="G16" s="37" t="s">
        <v>0</v>
      </c>
      <c r="H16" s="38" t="s">
        <v>0</v>
      </c>
    </row>
    <row r="17" spans="1:8" ht="12.75">
      <c r="A17" s="24">
        <v>620</v>
      </c>
      <c r="B17" s="9" t="s">
        <v>22</v>
      </c>
      <c r="C17" s="11">
        <v>500000</v>
      </c>
      <c r="D17" s="29"/>
      <c r="E17" s="52">
        <v>480983.85</v>
      </c>
      <c r="F17" s="53"/>
      <c r="G17" s="37"/>
      <c r="H17" s="38"/>
    </row>
    <row r="18" spans="1:8" ht="12.75">
      <c r="A18" s="24"/>
      <c r="B18" s="9"/>
      <c r="C18" s="11"/>
      <c r="D18" s="29"/>
      <c r="E18" s="52"/>
      <c r="F18" s="53"/>
      <c r="G18" s="37"/>
      <c r="H18" s="38"/>
    </row>
    <row r="19" spans="1:8" s="7" customFormat="1" ht="12.75">
      <c r="A19" s="19">
        <v>7</v>
      </c>
      <c r="B19" s="8" t="s">
        <v>6</v>
      </c>
      <c r="C19" s="10">
        <f>SUM(C20:C23)</f>
        <v>185000</v>
      </c>
      <c r="D19" s="28">
        <f>SUM(D20:D22)</f>
        <v>50000</v>
      </c>
      <c r="E19" s="50">
        <f>SUM(E21:E23)</f>
        <v>502969.6</v>
      </c>
      <c r="F19" s="51">
        <f>SUM(F20:F23)</f>
        <v>58628.6</v>
      </c>
      <c r="G19" s="35">
        <f>SUM(G20:G23)</f>
        <v>179967.25</v>
      </c>
      <c r="H19" s="36">
        <f>SUM(H20:H23)</f>
        <v>85920.75</v>
      </c>
    </row>
    <row r="20" spans="1:8" ht="6" customHeight="1">
      <c r="A20" s="20" t="s">
        <v>1</v>
      </c>
      <c r="B20" s="9" t="s">
        <v>2</v>
      </c>
      <c r="C20" s="11" t="s">
        <v>0</v>
      </c>
      <c r="D20" s="29" t="s">
        <v>0</v>
      </c>
      <c r="E20" s="52" t="s">
        <v>0</v>
      </c>
      <c r="F20" s="53" t="s">
        <v>0</v>
      </c>
      <c r="G20" s="37" t="s">
        <v>0</v>
      </c>
      <c r="H20" s="38" t="s">
        <v>0</v>
      </c>
    </row>
    <row r="21" spans="1:8" s="7" customFormat="1" ht="12.75">
      <c r="A21" s="24">
        <v>700</v>
      </c>
      <c r="B21" s="9" t="s">
        <v>7</v>
      </c>
      <c r="C21" s="11">
        <v>45000</v>
      </c>
      <c r="D21" s="29">
        <v>20000</v>
      </c>
      <c r="E21" s="52"/>
      <c r="F21" s="53">
        <v>17285</v>
      </c>
      <c r="G21" s="37">
        <v>45445.8</v>
      </c>
      <c r="H21" s="38">
        <v>17741.9</v>
      </c>
    </row>
    <row r="22" spans="1:8" s="7" customFormat="1" ht="12.75">
      <c r="A22" s="24">
        <v>710</v>
      </c>
      <c r="B22" s="9" t="s">
        <v>8</v>
      </c>
      <c r="C22" s="11">
        <v>140000</v>
      </c>
      <c r="D22" s="29">
        <v>30000</v>
      </c>
      <c r="E22" s="52">
        <v>86262.1</v>
      </c>
      <c r="F22" s="53">
        <v>34570</v>
      </c>
      <c r="G22" s="37">
        <v>58739</v>
      </c>
      <c r="H22" s="38">
        <v>30983.85</v>
      </c>
    </row>
    <row r="23" spans="1:8" s="7" customFormat="1" ht="12.75">
      <c r="A23" s="24">
        <v>790</v>
      </c>
      <c r="B23" s="9" t="s">
        <v>20</v>
      </c>
      <c r="C23" s="11">
        <v>0</v>
      </c>
      <c r="D23" s="29"/>
      <c r="E23" s="52">
        <v>416707.5</v>
      </c>
      <c r="F23" s="53">
        <v>6773.6</v>
      </c>
      <c r="G23" s="37">
        <v>75782.45</v>
      </c>
      <c r="H23" s="38">
        <v>37195</v>
      </c>
    </row>
    <row r="24" spans="1:8" s="7" customFormat="1" ht="12.75">
      <c r="A24" s="24"/>
      <c r="B24" s="9"/>
      <c r="C24" s="11"/>
      <c r="D24" s="29"/>
      <c r="E24" s="52"/>
      <c r="F24" s="53"/>
      <c r="G24" s="37"/>
      <c r="H24" s="38"/>
    </row>
    <row r="25" spans="1:8" s="7" customFormat="1" ht="12.75">
      <c r="A25" s="19">
        <v>8</v>
      </c>
      <c r="B25" s="8" t="s">
        <v>19</v>
      </c>
      <c r="C25" s="10">
        <f>SUM(C26:C26)</f>
        <v>0</v>
      </c>
      <c r="D25" s="28">
        <f>SUM(D26:D28)</f>
        <v>0</v>
      </c>
      <c r="E25" s="50">
        <f>SUM(E27)</f>
        <v>29415.9</v>
      </c>
      <c r="F25" s="51">
        <f>SUM(F27)</f>
        <v>22000</v>
      </c>
      <c r="G25" s="35">
        <f>SUM(G26:G26)</f>
        <v>0</v>
      </c>
      <c r="H25" s="36">
        <f>SUM(H26:H28)</f>
        <v>0</v>
      </c>
    </row>
    <row r="26" spans="1:8" s="7" customFormat="1" ht="6" customHeight="1">
      <c r="A26" s="20" t="s">
        <v>1</v>
      </c>
      <c r="B26" s="9" t="s">
        <v>2</v>
      </c>
      <c r="C26" s="11" t="s">
        <v>0</v>
      </c>
      <c r="D26" s="29" t="s">
        <v>0</v>
      </c>
      <c r="E26" s="52" t="s">
        <v>0</v>
      </c>
      <c r="F26" s="53" t="s">
        <v>0</v>
      </c>
      <c r="G26" s="37" t="s">
        <v>0</v>
      </c>
      <c r="H26" s="38" t="s">
        <v>0</v>
      </c>
    </row>
    <row r="27" spans="1:8" ht="12.75">
      <c r="A27" s="24">
        <v>870</v>
      </c>
      <c r="B27" s="9" t="s">
        <v>24</v>
      </c>
      <c r="C27" s="11"/>
      <c r="D27" s="29"/>
      <c r="E27" s="52">
        <v>29415.9</v>
      </c>
      <c r="F27" s="53">
        <v>22000</v>
      </c>
      <c r="G27" s="37"/>
      <c r="H27" s="38"/>
    </row>
    <row r="28" spans="1:8" ht="12.75">
      <c r="A28" s="24"/>
      <c r="B28" s="9"/>
      <c r="C28" s="11"/>
      <c r="D28" s="29"/>
      <c r="E28" s="52"/>
      <c r="F28" s="53"/>
      <c r="G28" s="37"/>
      <c r="H28" s="38"/>
    </row>
    <row r="29" spans="1:8" ht="12.75">
      <c r="A29" s="21"/>
      <c r="B29" s="12"/>
      <c r="C29" s="31"/>
      <c r="D29" s="32"/>
      <c r="E29" s="54"/>
      <c r="F29" s="55"/>
      <c r="G29" s="39"/>
      <c r="H29" s="40"/>
    </row>
    <row r="30" spans="1:8" ht="12.75">
      <c r="A30" s="20" t="s">
        <v>1</v>
      </c>
      <c r="B30" s="9" t="s">
        <v>2</v>
      </c>
      <c r="C30" s="11"/>
      <c r="D30" s="29"/>
      <c r="E30" s="52"/>
      <c r="F30" s="53"/>
      <c r="G30" s="37"/>
      <c r="H30" s="38"/>
    </row>
    <row r="31" spans="1:8" ht="12.75">
      <c r="A31" s="20" t="s">
        <v>1</v>
      </c>
      <c r="B31" s="9" t="s">
        <v>9</v>
      </c>
      <c r="C31" s="11">
        <f>SUM(C7+C15+C19+C25)</f>
        <v>700000</v>
      </c>
      <c r="D31" s="29">
        <f>SUM(D7+D11+D15+D19+D25)</f>
        <v>50000</v>
      </c>
      <c r="E31" s="52">
        <f>SUM(E7+E11+E15+E19+E25)</f>
        <v>1021754.95</v>
      </c>
      <c r="F31" s="53">
        <f>SUM(F7+F11+F15+F19+F25)</f>
        <v>80628.6</v>
      </c>
      <c r="G31" s="37">
        <f>SUM(G7+G11+G15+G19+G25)</f>
        <v>198813.5</v>
      </c>
      <c r="H31" s="38">
        <f>SUM(H7+H11+H15+H19+H25)</f>
        <v>85920.75</v>
      </c>
    </row>
    <row r="32" spans="1:8" ht="12.75">
      <c r="A32" s="20" t="s">
        <v>1</v>
      </c>
      <c r="B32" s="9" t="s">
        <v>10</v>
      </c>
      <c r="C32" s="11" t="s">
        <v>0</v>
      </c>
      <c r="D32" s="28">
        <f>C31-D31</f>
        <v>650000</v>
      </c>
      <c r="E32" s="52"/>
      <c r="F32" s="51">
        <f>E31-F31</f>
        <v>941126.35</v>
      </c>
      <c r="G32" s="37"/>
      <c r="H32" s="36">
        <f>G31-H31</f>
        <v>112892.75</v>
      </c>
    </row>
    <row r="33" spans="1:8" ht="12.75">
      <c r="A33" s="22" t="s">
        <v>1</v>
      </c>
      <c r="B33" s="12" t="s">
        <v>2</v>
      </c>
      <c r="C33" s="31"/>
      <c r="D33" s="32"/>
      <c r="E33" s="54"/>
      <c r="F33" s="55"/>
      <c r="G33" s="39"/>
      <c r="H33" s="40"/>
    </row>
    <row r="34" spans="1:8" ht="12.75">
      <c r="A34" s="18"/>
      <c r="B34" s="9"/>
      <c r="C34" s="11"/>
      <c r="D34" s="29"/>
      <c r="E34" s="52"/>
      <c r="F34" s="53"/>
      <c r="G34" s="37"/>
      <c r="H34" s="38"/>
    </row>
    <row r="35" spans="1:8" ht="12.75">
      <c r="A35" s="18" t="s">
        <v>1</v>
      </c>
      <c r="B35" s="9" t="s">
        <v>2</v>
      </c>
      <c r="C35" s="11">
        <f>C31</f>
        <v>700000</v>
      </c>
      <c r="D35" s="29">
        <f>D31+D32</f>
        <v>700000</v>
      </c>
      <c r="E35" s="52">
        <f>SUM(E31:E32)</f>
        <v>1021754.95</v>
      </c>
      <c r="F35" s="53">
        <f>SUM(F31:F32)</f>
        <v>1021754.95</v>
      </c>
      <c r="G35" s="37">
        <f>SUM(G31:G32)</f>
        <v>198813.5</v>
      </c>
      <c r="H35" s="38">
        <f>SUM(H31:H32)</f>
        <v>198813.5</v>
      </c>
    </row>
    <row r="36" spans="1:8" ht="13.5" thickBot="1">
      <c r="A36" s="23"/>
      <c r="B36" s="13" t="s">
        <v>2</v>
      </c>
      <c r="C36" s="33" t="s">
        <v>0</v>
      </c>
      <c r="D36" s="34" t="s">
        <v>0</v>
      </c>
      <c r="E36" s="56" t="s">
        <v>0</v>
      </c>
      <c r="F36" s="57" t="s">
        <v>0</v>
      </c>
      <c r="G36" s="41" t="s">
        <v>0</v>
      </c>
      <c r="H36" s="42" t="s">
        <v>0</v>
      </c>
    </row>
    <row r="37" spans="1:8" ht="13.5" thickTop="1">
      <c r="A37" s="44"/>
      <c r="B37" s="44"/>
      <c r="C37" s="30"/>
      <c r="D37" s="30"/>
      <c r="E37" s="45"/>
      <c r="F37" s="45"/>
      <c r="G37" s="45"/>
      <c r="H37" s="45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43" t="s">
        <v>31</v>
      </c>
      <c r="B39" s="2"/>
      <c r="C39" s="2"/>
      <c r="D39" s="2"/>
      <c r="E39" s="2"/>
      <c r="F39" s="2"/>
      <c r="G39" s="2"/>
      <c r="H39" s="2"/>
    </row>
    <row r="40" spans="1:8" ht="12.75">
      <c r="A40" s="43" t="s">
        <v>30</v>
      </c>
      <c r="B40" s="2"/>
      <c r="C40" s="2"/>
      <c r="D40" s="2"/>
      <c r="E40" s="2"/>
      <c r="F40" s="2"/>
      <c r="G40" s="2"/>
      <c r="H40" s="2"/>
    </row>
    <row r="41" spans="1:8" ht="12.75">
      <c r="A41" s="43"/>
      <c r="B41" s="2"/>
      <c r="C41" s="2"/>
      <c r="D41" s="2"/>
      <c r="E41" s="2"/>
      <c r="F41" s="2"/>
      <c r="G41" s="2"/>
      <c r="H41" s="2"/>
    </row>
    <row r="43" ht="12.75">
      <c r="D43" s="25"/>
    </row>
    <row r="44" spans="4:7" ht="15">
      <c r="D44" s="62" t="s">
        <v>17</v>
      </c>
      <c r="E44" s="62"/>
      <c r="F44" s="62"/>
      <c r="G44" s="62"/>
    </row>
    <row r="46" spans="4:7" ht="12.75">
      <c r="D46" t="s">
        <v>23</v>
      </c>
      <c r="G46" t="s">
        <v>18</v>
      </c>
    </row>
    <row r="56" spans="1:6" ht="12.75">
      <c r="A56" s="72" t="s">
        <v>32</v>
      </c>
      <c r="B56" s="7" t="s">
        <v>33</v>
      </c>
      <c r="C56" s="7"/>
      <c r="D56" s="7"/>
      <c r="E56" s="7"/>
      <c r="F56" s="7"/>
    </row>
  </sheetData>
  <mergeCells count="6">
    <mergeCell ref="D44:G44"/>
    <mergeCell ref="G1:H1"/>
    <mergeCell ref="A2:H2"/>
    <mergeCell ref="C4:D4"/>
    <mergeCell ref="E4:F4"/>
    <mergeCell ref="G4:H4"/>
  </mergeCells>
  <printOptions/>
  <pageMargins left="0.5118110236220472" right="0.1968503937007874" top="0.4330708661417323" bottom="0.66929133858267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7440 Andeer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Silvio Kunfermann</cp:lastModifiedBy>
  <cp:lastPrinted>2010-04-16T09:17:40Z</cp:lastPrinted>
  <dcterms:created xsi:type="dcterms:W3CDTF">2003-02-17T08:26:33Z</dcterms:created>
  <dcterms:modified xsi:type="dcterms:W3CDTF">2010-04-16T09:17:46Z</dcterms:modified>
  <cp:category/>
  <cp:version/>
  <cp:contentType/>
  <cp:contentStatus/>
</cp:coreProperties>
</file>