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40" windowHeight="5835" activeTab="0"/>
  </bookViews>
  <sheets>
    <sheet name="VR-2009" sheetId="1" r:id="rId1"/>
  </sheets>
  <definedNames/>
  <calcPr fullCalcOnLoad="1"/>
</workbook>
</file>

<file path=xl/sharedStrings.xml><?xml version="1.0" encoding="utf-8"?>
<sst xmlns="http://schemas.openxmlformats.org/spreadsheetml/2006/main" count="252" uniqueCount="95">
  <si>
    <t xml:space="preserve"> Forstwerkhof                            </t>
  </si>
  <si>
    <t xml:space="preserve"> Brettermagazin                          </t>
  </si>
  <si>
    <t xml:space="preserve"> Kurort / Tourismus                      </t>
  </si>
  <si>
    <t xml:space="preserve"> Energieversorgung                       </t>
  </si>
  <si>
    <t xml:space="preserve"> Holzschnitzelheizung                    </t>
  </si>
  <si>
    <t xml:space="preserve"> FINANZEN UND STEUERN                    </t>
  </si>
  <si>
    <t xml:space="preserve"> Gemeindesteuern                         </t>
  </si>
  <si>
    <t xml:space="preserve"> Finanzausgleich                         </t>
  </si>
  <si>
    <t xml:space="preserve"> Konzessionen, Patente, Anteile          </t>
  </si>
  <si>
    <t xml:space="preserve"> Tiefkühlanlage                          </t>
  </si>
  <si>
    <t xml:space="preserve"> Abschreibungen                          </t>
  </si>
  <si>
    <t xml:space="preserve"> T O T A L                               </t>
  </si>
  <si>
    <t xml:space="preserve"> Vorschlag/Rückschlag                    </t>
  </si>
  <si>
    <t xml:space="preserve">              </t>
  </si>
  <si>
    <t xml:space="preserve">       </t>
  </si>
  <si>
    <t xml:space="preserve">                                         </t>
  </si>
  <si>
    <t xml:space="preserve">Kto-No </t>
  </si>
  <si>
    <t xml:space="preserve"> Bezeichnung                             </t>
  </si>
  <si>
    <t xml:space="preserve">       Aufwand</t>
  </si>
  <si>
    <t xml:space="preserve">        Ertrag</t>
  </si>
  <si>
    <t xml:space="preserve"> ALLGEMEINE VERWALTUNG                   </t>
  </si>
  <si>
    <t xml:space="preserve"> Legislative                             </t>
  </si>
  <si>
    <t xml:space="preserve"> Exekutive                               </t>
  </si>
  <si>
    <t xml:space="preserve"> Gemeindeverwaltung                      </t>
  </si>
  <si>
    <t xml:space="preserve"> Bauverwaltung                           </t>
  </si>
  <si>
    <t xml:space="preserve"> Zivilstandsamt                          </t>
  </si>
  <si>
    <t xml:space="preserve"> Gemeindehaus                            </t>
  </si>
  <si>
    <t xml:space="preserve"> OEFFENTLICHE SICHERHEIT                 </t>
  </si>
  <si>
    <t xml:space="preserve"> Grundbuch                               </t>
  </si>
  <si>
    <t xml:space="preserve"> Vermessung und Vermarkung               </t>
  </si>
  <si>
    <t xml:space="preserve"> Polizei                                 </t>
  </si>
  <si>
    <t xml:space="preserve"> Bezirksamt                              </t>
  </si>
  <si>
    <t xml:space="preserve"> Feuerwehr                               </t>
  </si>
  <si>
    <t xml:space="preserve"> Feuerwehrmagazin                        </t>
  </si>
  <si>
    <t xml:space="preserve"> Militär / Schiesswesen                  </t>
  </si>
  <si>
    <t xml:space="preserve"> Zivilschutz / IZSO-Andeer               </t>
  </si>
  <si>
    <t xml:space="preserve"> BILDUNG                                 </t>
  </si>
  <si>
    <t xml:space="preserve"> Kindergarten                            </t>
  </si>
  <si>
    <t xml:space="preserve"> Schulliegenschaften, Anlagen            </t>
  </si>
  <si>
    <t xml:space="preserve"> Schulrat / Allgemein                    </t>
  </si>
  <si>
    <t xml:space="preserve"> KULTUR UND FREIZEIT                     </t>
  </si>
  <si>
    <t xml:space="preserve"> Kulturförderung                         </t>
  </si>
  <si>
    <t xml:space="preserve"> Sport                                   </t>
  </si>
  <si>
    <t xml:space="preserve"> Kirchturm                               </t>
  </si>
  <si>
    <t xml:space="preserve"> GESUNDHEIT                              </t>
  </si>
  <si>
    <t xml:space="preserve"> Spitäler                                </t>
  </si>
  <si>
    <t xml:space="preserve"> Kranken und Pflegeheime                 </t>
  </si>
  <si>
    <t xml:space="preserve"> Schulgesundheitsdienst                  </t>
  </si>
  <si>
    <t xml:space="preserve"> SOZIALE WOHLFAHRT                       </t>
  </si>
  <si>
    <t xml:space="preserve"> Krankenversicherungen                   </t>
  </si>
  <si>
    <t xml:space="preserve"> Sozialer Wohnungsbau                    </t>
  </si>
  <si>
    <t xml:space="preserve"> Fürsorge Unterstützungen                </t>
  </si>
  <si>
    <t xml:space="preserve"> Uebrige Fürsorge                        </t>
  </si>
  <si>
    <t xml:space="preserve"> Hilfsaktionen                           </t>
  </si>
  <si>
    <t xml:space="preserve"> VERKEHR                                 </t>
  </si>
  <si>
    <t xml:space="preserve"> Strassen, Plätze, Werkamt               </t>
  </si>
  <si>
    <t xml:space="preserve"> UMWELT UND RAUMORDNUNG                  </t>
  </si>
  <si>
    <t xml:space="preserve"> Wasserversorgung                        </t>
  </si>
  <si>
    <t xml:space="preserve"> Abwasserbeseitigung                     </t>
  </si>
  <si>
    <t xml:space="preserve"> Abfallbeseitigung                       </t>
  </si>
  <si>
    <t xml:space="preserve"> Deponien                                </t>
  </si>
  <si>
    <t xml:space="preserve"> Friedhof und Bestattungen               </t>
  </si>
  <si>
    <t xml:space="preserve"> Raumordnung (Ortsplanung)               </t>
  </si>
  <si>
    <t xml:space="preserve"> VOLKSWIRTSCHAFT                         </t>
  </si>
  <si>
    <t xml:space="preserve"> Landwirtschaft                          </t>
  </si>
  <si>
    <t xml:space="preserve"> Alpen und Weiden                        </t>
  </si>
  <si>
    <t xml:space="preserve"> Tierhaltung / Märkte                    </t>
  </si>
  <si>
    <t xml:space="preserve"> Forstwesen                              </t>
  </si>
  <si>
    <t>Gemeinde Andeer</t>
  </si>
  <si>
    <t>022</t>
  </si>
  <si>
    <t>021</t>
  </si>
  <si>
    <t>020</t>
  </si>
  <si>
    <t>012</t>
  </si>
  <si>
    <t>011</t>
  </si>
  <si>
    <t>070</t>
  </si>
  <si>
    <t>080</t>
  </si>
  <si>
    <t xml:space="preserve"> Primar, Real- und Sekundarschule</t>
  </si>
  <si>
    <t xml:space="preserve"> Berufsbildung / auswärtige Schulen</t>
  </si>
  <si>
    <t xml:space="preserve"> Denkmalpflege und Heimatschutz</t>
  </si>
  <si>
    <t xml:space="preserve"> Ambulante Kranken- und Hauspflege</t>
  </si>
  <si>
    <t xml:space="preserve"> Feld- Maiensäss- und Alpwege</t>
  </si>
  <si>
    <t xml:space="preserve"> Regionale Tierkörpersammelstelle TKS</t>
  </si>
  <si>
    <t xml:space="preserve"> Zinsen </t>
  </si>
  <si>
    <t xml:space="preserve"> Liegenschaften Finanzvermögen</t>
  </si>
  <si>
    <t xml:space="preserve"> Abschreibungen Finanzvermögen</t>
  </si>
  <si>
    <t xml:space="preserve"> Orts- und Regionalverkehr</t>
  </si>
  <si>
    <t xml:space="preserve"> Kantonsstrasse</t>
  </si>
  <si>
    <t xml:space="preserve"> Gemeindeanteil an Spezialfinanzierungen</t>
  </si>
  <si>
    <t xml:space="preserve"> Schul- und Ferienlager</t>
  </si>
  <si>
    <t xml:space="preserve"> Wuhr- und Rüfenverbauungen</t>
  </si>
  <si>
    <t xml:space="preserve"> Krankheitsbekämpfung</t>
  </si>
  <si>
    <t>Rechnung 2008</t>
  </si>
  <si>
    <t>Rechnung 2009</t>
  </si>
  <si>
    <t>Voranschlag 2009</t>
  </si>
  <si>
    <t>VERWALTUNGSRECHNUNG 2009 DER GEMEINDE ANDEER</t>
  </si>
</sst>
</file>

<file path=xl/styles.xml><?xml version="1.0" encoding="utf-8"?>
<styleSheet xmlns="http://schemas.openxmlformats.org/spreadsheetml/2006/main">
  <numFmts count="2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d/\ mmmm\ yyyy"/>
    <numFmt numFmtId="179" formatCode="#.##0.00"/>
    <numFmt numFmtId="180" formatCode="###0.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4" xfId="0" applyFont="1" applyBorder="1" applyAlignment="1">
      <alignment/>
    </xf>
    <xf numFmtId="4" fontId="3" fillId="0" borderId="5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49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2" xfId="0" applyFont="1" applyBorder="1" applyAlignment="1">
      <alignment/>
    </xf>
    <xf numFmtId="4" fontId="3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3" fillId="2" borderId="17" xfId="0" applyNumberFormat="1" applyFont="1" applyFill="1" applyBorder="1" applyAlignment="1">
      <alignment/>
    </xf>
    <xf numFmtId="4" fontId="3" fillId="2" borderId="18" xfId="0" applyNumberFormat="1" applyFont="1" applyFill="1" applyBorder="1" applyAlignment="1">
      <alignment/>
    </xf>
    <xf numFmtId="4" fontId="2" fillId="2" borderId="17" xfId="0" applyNumberFormat="1" applyFont="1" applyFill="1" applyBorder="1" applyAlignment="1">
      <alignment/>
    </xf>
    <xf numFmtId="4" fontId="2" fillId="2" borderId="18" xfId="0" applyNumberFormat="1" applyFont="1" applyFill="1" applyBorder="1" applyAlignment="1">
      <alignment/>
    </xf>
    <xf numFmtId="4" fontId="2" fillId="2" borderId="19" xfId="0" applyNumberFormat="1" applyFont="1" applyFill="1" applyBorder="1" applyAlignment="1">
      <alignment/>
    </xf>
    <xf numFmtId="4" fontId="3" fillId="2" borderId="20" xfId="0" applyNumberFormat="1" applyFont="1" applyFill="1" applyBorder="1" applyAlignment="1">
      <alignment/>
    </xf>
    <xf numFmtId="4" fontId="2" fillId="2" borderId="21" xfId="0" applyNumberFormat="1" applyFont="1" applyFill="1" applyBorder="1" applyAlignment="1">
      <alignment/>
    </xf>
    <xf numFmtId="4" fontId="3" fillId="2" borderId="21" xfId="0" applyNumberFormat="1" applyFont="1" applyFill="1" applyBorder="1" applyAlignment="1">
      <alignment/>
    </xf>
    <xf numFmtId="4" fontId="2" fillId="2" borderId="20" xfId="0" applyNumberFormat="1" applyFont="1" applyFill="1" applyBorder="1" applyAlignment="1">
      <alignment/>
    </xf>
    <xf numFmtId="4" fontId="2" fillId="2" borderId="22" xfId="0" applyNumberFormat="1" applyFont="1" applyFill="1" applyBorder="1" applyAlignment="1">
      <alignment/>
    </xf>
    <xf numFmtId="4" fontId="4" fillId="3" borderId="18" xfId="0" applyNumberFormat="1" applyFont="1" applyFill="1" applyBorder="1" applyAlignment="1">
      <alignment/>
    </xf>
    <xf numFmtId="4" fontId="4" fillId="3" borderId="20" xfId="0" applyNumberFormat="1" applyFont="1" applyFill="1" applyBorder="1" applyAlignment="1">
      <alignment/>
    </xf>
    <xf numFmtId="4" fontId="5" fillId="3" borderId="23" xfId="0" applyNumberFormat="1" applyFont="1" applyFill="1" applyBorder="1" applyAlignment="1">
      <alignment/>
    </xf>
    <xf numFmtId="4" fontId="5" fillId="3" borderId="24" xfId="0" applyNumberFormat="1" applyFont="1" applyFill="1" applyBorder="1" applyAlignment="1">
      <alignment/>
    </xf>
    <xf numFmtId="4" fontId="5" fillId="3" borderId="17" xfId="0" applyNumberFormat="1" applyFont="1" applyFill="1" applyBorder="1" applyAlignment="1">
      <alignment/>
    </xf>
    <xf numFmtId="4" fontId="5" fillId="3" borderId="21" xfId="0" applyNumberFormat="1" applyFont="1" applyFill="1" applyBorder="1" applyAlignment="1">
      <alignment/>
    </xf>
    <xf numFmtId="4" fontId="4" fillId="3" borderId="17" xfId="0" applyNumberFormat="1" applyFont="1" applyFill="1" applyBorder="1" applyAlignment="1">
      <alignment/>
    </xf>
    <xf numFmtId="4" fontId="4" fillId="3" borderId="21" xfId="0" applyNumberFormat="1" applyFont="1" applyFill="1" applyBorder="1" applyAlignment="1">
      <alignment/>
    </xf>
    <xf numFmtId="4" fontId="5" fillId="3" borderId="18" xfId="0" applyNumberFormat="1" applyFont="1" applyFill="1" applyBorder="1" applyAlignment="1">
      <alignment/>
    </xf>
    <xf numFmtId="4" fontId="5" fillId="3" borderId="20" xfId="0" applyNumberFormat="1" applyFont="1" applyFill="1" applyBorder="1" applyAlignment="1">
      <alignment/>
    </xf>
    <xf numFmtId="4" fontId="3" fillId="3" borderId="18" xfId="0" applyNumberFormat="1" applyFont="1" applyFill="1" applyBorder="1" applyAlignment="1">
      <alignment/>
    </xf>
    <xf numFmtId="4" fontId="3" fillId="3" borderId="20" xfId="0" applyNumberFormat="1" applyFont="1" applyFill="1" applyBorder="1" applyAlignment="1">
      <alignment/>
    </xf>
    <xf numFmtId="4" fontId="3" fillId="3" borderId="17" xfId="0" applyNumberFormat="1" applyFont="1" applyFill="1" applyBorder="1" applyAlignment="1">
      <alignment/>
    </xf>
    <xf numFmtId="4" fontId="3" fillId="3" borderId="21" xfId="0" applyNumberFormat="1" applyFont="1" applyFill="1" applyBorder="1" applyAlignment="1">
      <alignment/>
    </xf>
    <xf numFmtId="4" fontId="2" fillId="3" borderId="17" xfId="0" applyNumberFormat="1" applyFont="1" applyFill="1" applyBorder="1" applyAlignment="1">
      <alignment/>
    </xf>
    <xf numFmtId="4" fontId="2" fillId="3" borderId="21" xfId="0" applyNumberFormat="1" applyFont="1" applyFill="1" applyBorder="1" applyAlignment="1">
      <alignment/>
    </xf>
    <xf numFmtId="4" fontId="3" fillId="3" borderId="15" xfId="0" applyNumberFormat="1" applyFont="1" applyFill="1" applyBorder="1" applyAlignment="1">
      <alignment/>
    </xf>
    <xf numFmtId="4" fontId="2" fillId="3" borderId="18" xfId="0" applyNumberFormat="1" applyFont="1" applyFill="1" applyBorder="1" applyAlignment="1">
      <alignment/>
    </xf>
    <xf numFmtId="4" fontId="2" fillId="3" borderId="20" xfId="0" applyNumberFormat="1" applyFont="1" applyFill="1" applyBorder="1" applyAlignment="1">
      <alignment/>
    </xf>
    <xf numFmtId="4" fontId="2" fillId="3" borderId="19" xfId="0" applyNumberFormat="1" applyFont="1" applyFill="1" applyBorder="1" applyAlignment="1">
      <alignment/>
    </xf>
    <xf numFmtId="4" fontId="2" fillId="3" borderId="22" xfId="0" applyNumberFormat="1" applyFont="1" applyFill="1" applyBorder="1" applyAlignment="1">
      <alignment/>
    </xf>
    <xf numFmtId="4" fontId="4" fillId="2" borderId="18" xfId="0" applyNumberFormat="1" applyFont="1" applyFill="1" applyBorder="1" applyAlignment="1">
      <alignment/>
    </xf>
    <xf numFmtId="4" fontId="4" fillId="2" borderId="20" xfId="0" applyNumberFormat="1" applyFont="1" applyFill="1" applyBorder="1" applyAlignment="1">
      <alignment/>
    </xf>
    <xf numFmtId="4" fontId="5" fillId="2" borderId="23" xfId="0" applyNumberFormat="1" applyFont="1" applyFill="1" applyBorder="1" applyAlignment="1">
      <alignment/>
    </xf>
    <xf numFmtId="4" fontId="5" fillId="2" borderId="24" xfId="0" applyNumberFormat="1" applyFont="1" applyFill="1" applyBorder="1" applyAlignment="1">
      <alignment/>
    </xf>
    <xf numFmtId="4" fontId="5" fillId="2" borderId="17" xfId="0" applyNumberFormat="1" applyFont="1" applyFill="1" applyBorder="1" applyAlignment="1">
      <alignment/>
    </xf>
    <xf numFmtId="4" fontId="5" fillId="2" borderId="21" xfId="0" applyNumberFormat="1" applyFont="1" applyFill="1" applyBorder="1" applyAlignment="1">
      <alignment/>
    </xf>
    <xf numFmtId="4" fontId="4" fillId="2" borderId="17" xfId="0" applyNumberFormat="1" applyFont="1" applyFill="1" applyBorder="1" applyAlignment="1">
      <alignment/>
    </xf>
    <xf numFmtId="4" fontId="4" fillId="2" borderId="21" xfId="0" applyNumberFormat="1" applyFont="1" applyFill="1" applyBorder="1" applyAlignment="1">
      <alignment/>
    </xf>
    <xf numFmtId="4" fontId="5" fillId="2" borderId="18" xfId="0" applyNumberFormat="1" applyFont="1" applyFill="1" applyBorder="1" applyAlignment="1">
      <alignment/>
    </xf>
    <xf numFmtId="4" fontId="5" fillId="2" borderId="20" xfId="0" applyNumberFormat="1" applyFont="1" applyFill="1" applyBorder="1" applyAlignment="1">
      <alignment/>
    </xf>
    <xf numFmtId="4" fontId="3" fillId="2" borderId="15" xfId="0" applyNumberFormat="1" applyFont="1" applyFill="1" applyBorder="1" applyAlignment="1">
      <alignment/>
    </xf>
    <xf numFmtId="4" fontId="2" fillId="2" borderId="4" xfId="0" applyNumberFormat="1" applyFont="1" applyFill="1" applyBorder="1" applyAlignment="1">
      <alignment/>
    </xf>
    <xf numFmtId="178" fontId="2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4" fillId="2" borderId="23" xfId="0" applyNumberFormat="1" applyFont="1" applyFill="1" applyBorder="1" applyAlignment="1">
      <alignment horizontal="center"/>
    </xf>
    <xf numFmtId="4" fontId="4" fillId="2" borderId="24" xfId="0" applyNumberFormat="1" applyFont="1" applyFill="1" applyBorder="1" applyAlignment="1">
      <alignment horizontal="center"/>
    </xf>
    <xf numFmtId="4" fontId="4" fillId="3" borderId="23" xfId="0" applyNumberFormat="1" applyFont="1" applyFill="1" applyBorder="1" applyAlignment="1">
      <alignment horizontal="center"/>
    </xf>
    <xf numFmtId="4" fontId="4" fillId="3" borderId="24" xfId="0" applyNumberFormat="1" applyFont="1" applyFill="1" applyBorder="1" applyAlignment="1">
      <alignment horizontal="center"/>
    </xf>
    <xf numFmtId="4" fontId="3" fillId="2" borderId="23" xfId="0" applyNumberFormat="1" applyFont="1" applyFill="1" applyBorder="1" applyAlignment="1">
      <alignment horizontal="center"/>
    </xf>
    <xf numFmtId="4" fontId="3" fillId="2" borderId="24" xfId="0" applyNumberFormat="1" applyFont="1" applyFill="1" applyBorder="1" applyAlignment="1">
      <alignment horizontal="center"/>
    </xf>
    <xf numFmtId="4" fontId="3" fillId="3" borderId="23" xfId="0" applyNumberFormat="1" applyFont="1" applyFill="1" applyBorder="1" applyAlignment="1">
      <alignment horizontal="center"/>
    </xf>
    <xf numFmtId="4" fontId="3" fillId="3" borderId="24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2" fillId="2" borderId="6" xfId="0" applyNumberFormat="1" applyFont="1" applyFill="1" applyBorder="1" applyAlignment="1">
      <alignment/>
    </xf>
    <xf numFmtId="0" fontId="3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5"/>
  <sheetViews>
    <sheetView tabSelected="1" workbookViewId="0" topLeftCell="A91">
      <selection activeCell="D97" sqref="D97"/>
    </sheetView>
  </sheetViews>
  <sheetFormatPr defaultColWidth="11.421875" defaultRowHeight="12.75"/>
  <cols>
    <col min="1" max="1" width="6.140625" style="17" customWidth="1"/>
    <col min="2" max="2" width="28.8515625" style="17" customWidth="1"/>
    <col min="3" max="8" width="10.57421875" style="18" customWidth="1"/>
    <col min="9" max="9" width="1.8515625" style="17" customWidth="1"/>
    <col min="10" max="16384" width="11.421875" style="1" customWidth="1"/>
  </cols>
  <sheetData>
    <row r="1" spans="1:9" ht="11.25">
      <c r="A1" s="9" t="s">
        <v>68</v>
      </c>
      <c r="B1" s="1"/>
      <c r="C1" s="2" t="s">
        <v>13</v>
      </c>
      <c r="D1" s="2" t="s">
        <v>13</v>
      </c>
      <c r="E1" s="2"/>
      <c r="F1" s="2"/>
      <c r="G1" s="82">
        <v>40178</v>
      </c>
      <c r="H1" s="82"/>
      <c r="I1" s="1"/>
    </row>
    <row r="2" spans="1:9" ht="12.75">
      <c r="A2" s="83" t="s">
        <v>94</v>
      </c>
      <c r="B2" s="84"/>
      <c r="C2" s="84"/>
      <c r="D2" s="84"/>
      <c r="E2" s="84"/>
      <c r="F2" s="84"/>
      <c r="G2" s="84"/>
      <c r="H2" s="84"/>
      <c r="I2" s="1"/>
    </row>
    <row r="3" spans="1:9" ht="11.25">
      <c r="A3" s="4" t="s">
        <v>14</v>
      </c>
      <c r="B3" s="4" t="s">
        <v>15</v>
      </c>
      <c r="C3" s="5" t="s">
        <v>13</v>
      </c>
      <c r="D3" s="5" t="s">
        <v>13</v>
      </c>
      <c r="G3" s="18" t="s">
        <v>13</v>
      </c>
      <c r="H3" s="18" t="s">
        <v>13</v>
      </c>
      <c r="I3" s="1"/>
    </row>
    <row r="4" spans="1:9" ht="11.25">
      <c r="A4" s="15" t="s">
        <v>14</v>
      </c>
      <c r="B4" s="7" t="s">
        <v>15</v>
      </c>
      <c r="C4" s="85" t="s">
        <v>93</v>
      </c>
      <c r="D4" s="86"/>
      <c r="E4" s="89" t="s">
        <v>92</v>
      </c>
      <c r="F4" s="90"/>
      <c r="G4" s="87" t="s">
        <v>91</v>
      </c>
      <c r="H4" s="88"/>
      <c r="I4" s="1"/>
    </row>
    <row r="5" spans="1:9" ht="11.25">
      <c r="A5" s="16" t="s">
        <v>16</v>
      </c>
      <c r="B5" s="8" t="s">
        <v>17</v>
      </c>
      <c r="C5" s="10" t="s">
        <v>18</v>
      </c>
      <c r="D5" s="33" t="s">
        <v>19</v>
      </c>
      <c r="E5" s="49" t="s">
        <v>18</v>
      </c>
      <c r="F5" s="50" t="s">
        <v>19</v>
      </c>
      <c r="G5" s="70" t="s">
        <v>18</v>
      </c>
      <c r="H5" s="71" t="s">
        <v>19</v>
      </c>
      <c r="I5" s="1"/>
    </row>
    <row r="6" spans="1:9" ht="11.25">
      <c r="A6" s="21"/>
      <c r="B6" s="22"/>
      <c r="C6" s="23"/>
      <c r="D6" s="34"/>
      <c r="E6" s="51"/>
      <c r="F6" s="52"/>
      <c r="G6" s="72"/>
      <c r="H6" s="73"/>
      <c r="I6" s="1"/>
    </row>
    <row r="7" spans="1:9" ht="11.25">
      <c r="A7" s="24" t="s">
        <v>14</v>
      </c>
      <c r="B7" s="17" t="s">
        <v>15</v>
      </c>
      <c r="C7" s="11" t="s">
        <v>13</v>
      </c>
      <c r="D7" s="35" t="s">
        <v>13</v>
      </c>
      <c r="E7" s="53" t="s">
        <v>13</v>
      </c>
      <c r="F7" s="54" t="s">
        <v>13</v>
      </c>
      <c r="G7" s="74" t="s">
        <v>13</v>
      </c>
      <c r="H7" s="75" t="s">
        <v>13</v>
      </c>
      <c r="I7" s="1"/>
    </row>
    <row r="8" spans="1:9" ht="11.25">
      <c r="A8" s="25">
        <v>0</v>
      </c>
      <c r="B8" s="19" t="s">
        <v>20</v>
      </c>
      <c r="C8" s="12">
        <f>SUM(C9:C16)</f>
        <v>643700</v>
      </c>
      <c r="D8" s="36">
        <f>SUM(D9:D16)</f>
        <v>172300</v>
      </c>
      <c r="E8" s="55">
        <f>SUM(E10:E16)</f>
        <v>685547.38</v>
      </c>
      <c r="F8" s="56">
        <f>SUM(F10:F16)</f>
        <v>115582.85</v>
      </c>
      <c r="G8" s="76">
        <f>SUM(G10:G16)</f>
        <v>548333.14</v>
      </c>
      <c r="H8" s="77">
        <f>SUM(H10:H16)</f>
        <v>108085.25</v>
      </c>
      <c r="I8" s="1"/>
    </row>
    <row r="9" spans="1:9" ht="11.25">
      <c r="A9" s="24" t="s">
        <v>14</v>
      </c>
      <c r="B9" s="17" t="s">
        <v>15</v>
      </c>
      <c r="C9" s="11" t="s">
        <v>13</v>
      </c>
      <c r="D9" s="35" t="s">
        <v>13</v>
      </c>
      <c r="E9" s="53" t="s">
        <v>13</v>
      </c>
      <c r="F9" s="54" t="s">
        <v>13</v>
      </c>
      <c r="G9" s="74" t="s">
        <v>13</v>
      </c>
      <c r="H9" s="75" t="s">
        <v>13</v>
      </c>
      <c r="I9" s="1"/>
    </row>
    <row r="10" spans="1:9" ht="11.25">
      <c r="A10" s="26" t="s">
        <v>73</v>
      </c>
      <c r="B10" s="17" t="s">
        <v>21</v>
      </c>
      <c r="C10" s="11">
        <v>42700</v>
      </c>
      <c r="D10" s="35"/>
      <c r="E10" s="53">
        <v>125083.95</v>
      </c>
      <c r="F10" s="54"/>
      <c r="G10" s="74">
        <v>36913.3</v>
      </c>
      <c r="H10" s="75"/>
      <c r="I10" s="1"/>
    </row>
    <row r="11" spans="1:8" s="3" customFormat="1" ht="11.25">
      <c r="A11" s="26" t="s">
        <v>72</v>
      </c>
      <c r="B11" s="17" t="s">
        <v>22</v>
      </c>
      <c r="C11" s="11">
        <v>67300</v>
      </c>
      <c r="D11" s="35"/>
      <c r="E11" s="53">
        <v>52587.5</v>
      </c>
      <c r="F11" s="54"/>
      <c r="G11" s="74">
        <v>58363.65</v>
      </c>
      <c r="H11" s="75"/>
    </row>
    <row r="12" spans="1:8" s="3" customFormat="1" ht="11.25">
      <c r="A12" s="26" t="s">
        <v>71</v>
      </c>
      <c r="B12" s="17" t="s">
        <v>23</v>
      </c>
      <c r="C12" s="11">
        <v>387200</v>
      </c>
      <c r="D12" s="35">
        <v>46400</v>
      </c>
      <c r="E12" s="53">
        <v>400852.48</v>
      </c>
      <c r="F12" s="54">
        <v>42140.9</v>
      </c>
      <c r="G12" s="74">
        <v>362851.44</v>
      </c>
      <c r="H12" s="75">
        <v>34998.3</v>
      </c>
    </row>
    <row r="13" spans="1:8" s="3" customFormat="1" ht="11.25">
      <c r="A13" s="26" t="s">
        <v>70</v>
      </c>
      <c r="B13" s="17" t="s">
        <v>24</v>
      </c>
      <c r="C13" s="11">
        <v>48800</v>
      </c>
      <c r="D13" s="35">
        <v>8000</v>
      </c>
      <c r="E13" s="53">
        <v>48763.8</v>
      </c>
      <c r="F13" s="54">
        <v>10380.95</v>
      </c>
      <c r="G13" s="74">
        <v>35240.6</v>
      </c>
      <c r="H13" s="75">
        <v>5447.55</v>
      </c>
    </row>
    <row r="14" spans="1:8" s="3" customFormat="1" ht="11.25">
      <c r="A14" s="26" t="s">
        <v>69</v>
      </c>
      <c r="B14" s="17" t="s">
        <v>25</v>
      </c>
      <c r="C14" s="11">
        <v>7500</v>
      </c>
      <c r="D14" s="35"/>
      <c r="E14" s="53"/>
      <c r="F14" s="54"/>
      <c r="G14" s="74"/>
      <c r="H14" s="75"/>
    </row>
    <row r="15" spans="1:8" s="3" customFormat="1" ht="11.25">
      <c r="A15" s="26" t="s">
        <v>74</v>
      </c>
      <c r="B15" s="17" t="s">
        <v>26</v>
      </c>
      <c r="C15" s="11">
        <v>69900</v>
      </c>
      <c r="D15" s="35">
        <v>95900</v>
      </c>
      <c r="E15" s="53">
        <v>48542.85</v>
      </c>
      <c r="F15" s="54">
        <v>41780</v>
      </c>
      <c r="G15" s="74">
        <v>44175.85</v>
      </c>
      <c r="H15" s="75">
        <v>41520</v>
      </c>
    </row>
    <row r="16" spans="1:9" ht="11.25">
      <c r="A16" s="26" t="s">
        <v>75</v>
      </c>
      <c r="B16" s="17" t="s">
        <v>88</v>
      </c>
      <c r="C16" s="11">
        <v>20300</v>
      </c>
      <c r="D16" s="35">
        <v>22000</v>
      </c>
      <c r="E16" s="53">
        <v>9716.8</v>
      </c>
      <c r="F16" s="54">
        <v>21281</v>
      </c>
      <c r="G16" s="74">
        <v>10788.3</v>
      </c>
      <c r="H16" s="75">
        <v>26119.4</v>
      </c>
      <c r="I16" s="1"/>
    </row>
    <row r="17" spans="1:9" ht="11.25">
      <c r="A17" s="27"/>
      <c r="C17" s="11"/>
      <c r="D17" s="35"/>
      <c r="E17" s="53"/>
      <c r="F17" s="54"/>
      <c r="G17" s="74"/>
      <c r="H17" s="75"/>
      <c r="I17" s="1"/>
    </row>
    <row r="18" spans="1:8" s="3" customFormat="1" ht="11.25">
      <c r="A18" s="28">
        <v>1</v>
      </c>
      <c r="B18" s="19" t="s">
        <v>27</v>
      </c>
      <c r="C18" s="12">
        <f aca="true" t="shared" si="0" ref="C18:H18">SUM(C20:C27)</f>
        <v>260500</v>
      </c>
      <c r="D18" s="36">
        <f t="shared" si="0"/>
        <v>148600</v>
      </c>
      <c r="E18" s="55">
        <f t="shared" si="0"/>
        <v>271710.3</v>
      </c>
      <c r="F18" s="56">
        <f t="shared" si="0"/>
        <v>154244.59999999998</v>
      </c>
      <c r="G18" s="76">
        <f t="shared" si="0"/>
        <v>169750.55</v>
      </c>
      <c r="H18" s="77">
        <f t="shared" si="0"/>
        <v>172089.95</v>
      </c>
    </row>
    <row r="19" spans="1:9" ht="11.25">
      <c r="A19" s="27" t="s">
        <v>14</v>
      </c>
      <c r="B19" s="17" t="s">
        <v>15</v>
      </c>
      <c r="C19" s="11" t="s">
        <v>13</v>
      </c>
      <c r="D19" s="35" t="s">
        <v>13</v>
      </c>
      <c r="E19" s="53" t="s">
        <v>13</v>
      </c>
      <c r="F19" s="54" t="s">
        <v>13</v>
      </c>
      <c r="G19" s="74" t="s">
        <v>13</v>
      </c>
      <c r="H19" s="75" t="s">
        <v>13</v>
      </c>
      <c r="I19" s="1"/>
    </row>
    <row r="20" spans="1:8" s="3" customFormat="1" ht="11.25">
      <c r="A20" s="29">
        <v>100</v>
      </c>
      <c r="B20" s="17" t="s">
        <v>28</v>
      </c>
      <c r="C20" s="11">
        <v>15000</v>
      </c>
      <c r="D20" s="35"/>
      <c r="E20" s="53">
        <v>5947.05</v>
      </c>
      <c r="F20" s="54"/>
      <c r="G20" s="74">
        <v>3106.25</v>
      </c>
      <c r="H20" s="75"/>
    </row>
    <row r="21" spans="1:8" s="3" customFormat="1" ht="11.25">
      <c r="A21" s="29">
        <v>101</v>
      </c>
      <c r="B21" s="17" t="s">
        <v>29</v>
      </c>
      <c r="C21" s="11">
        <v>7000</v>
      </c>
      <c r="D21" s="35"/>
      <c r="E21" s="53">
        <v>1314.45</v>
      </c>
      <c r="F21" s="54">
        <v>22.15</v>
      </c>
      <c r="G21" s="74"/>
      <c r="H21" s="75">
        <v>182.6</v>
      </c>
    </row>
    <row r="22" spans="1:8" s="3" customFormat="1" ht="11.25">
      <c r="A22" s="29">
        <v>110</v>
      </c>
      <c r="B22" s="17" t="s">
        <v>30</v>
      </c>
      <c r="C22" s="11">
        <v>500</v>
      </c>
      <c r="D22" s="35"/>
      <c r="E22" s="53"/>
      <c r="F22" s="54">
        <v>3050</v>
      </c>
      <c r="G22" s="74"/>
      <c r="H22" s="75">
        <v>50</v>
      </c>
    </row>
    <row r="23" spans="1:8" s="3" customFormat="1" ht="11.25">
      <c r="A23" s="29">
        <v>120</v>
      </c>
      <c r="B23" s="17" t="s">
        <v>31</v>
      </c>
      <c r="C23" s="11">
        <v>42300</v>
      </c>
      <c r="D23" s="35"/>
      <c r="E23" s="53">
        <v>71928.85</v>
      </c>
      <c r="F23" s="54"/>
      <c r="G23" s="74">
        <v>9863.8</v>
      </c>
      <c r="H23" s="75"/>
    </row>
    <row r="24" spans="1:8" s="3" customFormat="1" ht="11.25">
      <c r="A24" s="29">
        <v>140</v>
      </c>
      <c r="B24" s="17" t="s">
        <v>32</v>
      </c>
      <c r="C24" s="11">
        <v>128600</v>
      </c>
      <c r="D24" s="35">
        <v>135900</v>
      </c>
      <c r="E24" s="53">
        <v>128319.6</v>
      </c>
      <c r="F24" s="54">
        <v>138071.15</v>
      </c>
      <c r="G24" s="74">
        <v>135954.3</v>
      </c>
      <c r="H24" s="75">
        <v>160070.2</v>
      </c>
    </row>
    <row r="25" spans="1:8" s="3" customFormat="1" ht="11.25">
      <c r="A25" s="29">
        <v>145</v>
      </c>
      <c r="B25" s="17" t="s">
        <v>33</v>
      </c>
      <c r="C25" s="11">
        <v>8100</v>
      </c>
      <c r="D25" s="35">
        <v>1000</v>
      </c>
      <c r="E25" s="53">
        <v>8841</v>
      </c>
      <c r="F25" s="54">
        <v>1872</v>
      </c>
      <c r="G25" s="74">
        <v>6249.15</v>
      </c>
      <c r="H25" s="75">
        <v>2700</v>
      </c>
    </row>
    <row r="26" spans="1:8" s="3" customFormat="1" ht="11.25">
      <c r="A26" s="29">
        <v>150</v>
      </c>
      <c r="B26" s="17" t="s">
        <v>34</v>
      </c>
      <c r="C26" s="11">
        <v>36800</v>
      </c>
      <c r="D26" s="35"/>
      <c r="E26" s="53">
        <v>43529</v>
      </c>
      <c r="F26" s="54">
        <v>752.5</v>
      </c>
      <c r="G26" s="74">
        <v>263.95</v>
      </c>
      <c r="H26" s="75">
        <v>335.25</v>
      </c>
    </row>
    <row r="27" spans="1:8" s="3" customFormat="1" ht="11.25">
      <c r="A27" s="29">
        <v>160</v>
      </c>
      <c r="B27" s="17" t="s">
        <v>35</v>
      </c>
      <c r="C27" s="11">
        <v>22200</v>
      </c>
      <c r="D27" s="35">
        <v>11700</v>
      </c>
      <c r="E27" s="53">
        <v>11830.35</v>
      </c>
      <c r="F27" s="54">
        <v>10476.8</v>
      </c>
      <c r="G27" s="74">
        <v>14313.1</v>
      </c>
      <c r="H27" s="75">
        <v>8751.9</v>
      </c>
    </row>
    <row r="28" spans="1:9" ht="11.25">
      <c r="A28" s="27"/>
      <c r="C28" s="11"/>
      <c r="D28" s="35"/>
      <c r="E28" s="53"/>
      <c r="F28" s="54"/>
      <c r="G28" s="74"/>
      <c r="H28" s="75"/>
      <c r="I28" s="1"/>
    </row>
    <row r="29" spans="1:8" s="3" customFormat="1" ht="11.25">
      <c r="A29" s="28">
        <v>2</v>
      </c>
      <c r="B29" s="19" t="s">
        <v>36</v>
      </c>
      <c r="C29" s="12">
        <f aca="true" t="shared" si="1" ref="C29:H29">SUM(C31:C35)</f>
        <v>1785800</v>
      </c>
      <c r="D29" s="36">
        <f t="shared" si="1"/>
        <v>389500</v>
      </c>
      <c r="E29" s="55">
        <f t="shared" si="1"/>
        <v>1886796.81</v>
      </c>
      <c r="F29" s="56">
        <f t="shared" si="1"/>
        <v>493747.44999999995</v>
      </c>
      <c r="G29" s="76">
        <f t="shared" si="1"/>
        <v>1742802.83</v>
      </c>
      <c r="H29" s="77">
        <f t="shared" si="1"/>
        <v>541956.1</v>
      </c>
    </row>
    <row r="30" spans="1:9" ht="11.25">
      <c r="A30" s="27" t="s">
        <v>14</v>
      </c>
      <c r="B30" s="17" t="s">
        <v>15</v>
      </c>
      <c r="C30" s="11" t="s">
        <v>13</v>
      </c>
      <c r="D30" s="35" t="s">
        <v>13</v>
      </c>
      <c r="E30" s="53" t="s">
        <v>13</v>
      </c>
      <c r="F30" s="54" t="s">
        <v>13</v>
      </c>
      <c r="G30" s="74" t="s">
        <v>13</v>
      </c>
      <c r="H30" s="75" t="s">
        <v>13</v>
      </c>
      <c r="I30" s="1"/>
    </row>
    <row r="31" spans="1:8" s="3" customFormat="1" ht="11.25">
      <c r="A31" s="29">
        <v>200</v>
      </c>
      <c r="B31" s="17" t="s">
        <v>37</v>
      </c>
      <c r="C31" s="11">
        <v>98600</v>
      </c>
      <c r="D31" s="35">
        <v>14000</v>
      </c>
      <c r="E31" s="53">
        <v>111516.25</v>
      </c>
      <c r="F31" s="54">
        <v>18943.5</v>
      </c>
      <c r="G31" s="74">
        <v>82399</v>
      </c>
      <c r="H31" s="75">
        <v>20773.85</v>
      </c>
    </row>
    <row r="32" spans="1:8" s="3" customFormat="1" ht="11.25">
      <c r="A32" s="29">
        <v>210</v>
      </c>
      <c r="B32" s="17" t="s">
        <v>76</v>
      </c>
      <c r="C32" s="11">
        <v>1137200</v>
      </c>
      <c r="D32" s="35">
        <v>335000</v>
      </c>
      <c r="E32" s="53">
        <v>1209471.55</v>
      </c>
      <c r="F32" s="54">
        <v>416526.05</v>
      </c>
      <c r="G32" s="74">
        <v>1148093.08</v>
      </c>
      <c r="H32" s="75">
        <v>431639.4</v>
      </c>
    </row>
    <row r="33" spans="1:8" s="3" customFormat="1" ht="11.25">
      <c r="A33" s="29">
        <v>217</v>
      </c>
      <c r="B33" s="17" t="s">
        <v>38</v>
      </c>
      <c r="C33" s="11">
        <v>294900</v>
      </c>
      <c r="D33" s="35">
        <v>38500</v>
      </c>
      <c r="E33" s="53">
        <v>296695.91</v>
      </c>
      <c r="F33" s="54">
        <v>56631.6</v>
      </c>
      <c r="G33" s="74">
        <v>304468.95</v>
      </c>
      <c r="H33" s="75">
        <v>84371.85</v>
      </c>
    </row>
    <row r="34" spans="1:8" s="3" customFormat="1" ht="11.25">
      <c r="A34" s="29">
        <v>219</v>
      </c>
      <c r="B34" s="17" t="s">
        <v>39</v>
      </c>
      <c r="C34" s="11">
        <v>31800</v>
      </c>
      <c r="D34" s="35">
        <v>2000</v>
      </c>
      <c r="E34" s="53">
        <v>38681</v>
      </c>
      <c r="F34" s="54">
        <v>1646.3</v>
      </c>
      <c r="G34" s="74">
        <v>14939.25</v>
      </c>
      <c r="H34" s="75">
        <v>5171</v>
      </c>
    </row>
    <row r="35" spans="1:8" s="3" customFormat="1" ht="11.25">
      <c r="A35" s="29">
        <v>230</v>
      </c>
      <c r="B35" s="17" t="s">
        <v>77</v>
      </c>
      <c r="C35" s="11">
        <v>223300</v>
      </c>
      <c r="E35" s="53">
        <v>230432.1</v>
      </c>
      <c r="F35" s="54"/>
      <c r="G35" s="74">
        <v>192902.55</v>
      </c>
      <c r="H35" s="75"/>
    </row>
    <row r="36" spans="1:9" ht="11.25">
      <c r="A36" s="27"/>
      <c r="C36" s="11"/>
      <c r="D36" s="35"/>
      <c r="E36" s="53"/>
      <c r="F36" s="54"/>
      <c r="G36" s="74"/>
      <c r="H36" s="75"/>
      <c r="I36" s="1"/>
    </row>
    <row r="37" spans="1:8" s="3" customFormat="1" ht="11.25">
      <c r="A37" s="28">
        <v>3</v>
      </c>
      <c r="B37" s="19" t="s">
        <v>40</v>
      </c>
      <c r="C37" s="12">
        <f aca="true" t="shared" si="2" ref="C37:H37">SUM(C39:C42)</f>
        <v>34500</v>
      </c>
      <c r="D37" s="36">
        <f t="shared" si="2"/>
        <v>2500</v>
      </c>
      <c r="E37" s="55">
        <f t="shared" si="2"/>
        <v>23178.549999999996</v>
      </c>
      <c r="F37" s="56">
        <f t="shared" si="2"/>
        <v>200</v>
      </c>
      <c r="G37" s="76">
        <f t="shared" si="2"/>
        <v>45682.55</v>
      </c>
      <c r="H37" s="77">
        <f t="shared" si="2"/>
        <v>0</v>
      </c>
    </row>
    <row r="38" spans="1:9" ht="11.25">
      <c r="A38" s="27" t="s">
        <v>14</v>
      </c>
      <c r="B38" s="17" t="s">
        <v>15</v>
      </c>
      <c r="C38" s="11" t="s">
        <v>13</v>
      </c>
      <c r="D38" s="35" t="s">
        <v>13</v>
      </c>
      <c r="E38" s="53" t="s">
        <v>13</v>
      </c>
      <c r="F38" s="54" t="s">
        <v>13</v>
      </c>
      <c r="G38" s="74" t="s">
        <v>13</v>
      </c>
      <c r="H38" s="75" t="s">
        <v>13</v>
      </c>
      <c r="I38" s="1"/>
    </row>
    <row r="39" spans="1:8" s="3" customFormat="1" ht="11.25">
      <c r="A39" s="29">
        <v>300</v>
      </c>
      <c r="B39" s="17" t="s">
        <v>41</v>
      </c>
      <c r="C39" s="11">
        <v>18000</v>
      </c>
      <c r="D39" s="35">
        <v>1000</v>
      </c>
      <c r="E39" s="53">
        <v>12948.8</v>
      </c>
      <c r="F39" s="54"/>
      <c r="G39" s="74">
        <v>37982.55</v>
      </c>
      <c r="H39" s="75"/>
    </row>
    <row r="40" spans="1:8" s="3" customFormat="1" ht="11.25">
      <c r="A40" s="29">
        <v>310</v>
      </c>
      <c r="B40" s="17" t="s">
        <v>78</v>
      </c>
      <c r="C40" s="11">
        <v>2000</v>
      </c>
      <c r="D40" s="35"/>
      <c r="E40" s="53">
        <v>630</v>
      </c>
      <c r="F40" s="54"/>
      <c r="G40" s="74"/>
      <c r="H40" s="75"/>
    </row>
    <row r="41" spans="1:8" s="3" customFormat="1" ht="11.25">
      <c r="A41" s="29">
        <v>340</v>
      </c>
      <c r="B41" s="17" t="s">
        <v>42</v>
      </c>
      <c r="C41" s="11">
        <v>9500</v>
      </c>
      <c r="D41" s="35">
        <v>1500</v>
      </c>
      <c r="E41" s="53">
        <v>7539.4</v>
      </c>
      <c r="F41" s="54">
        <v>200</v>
      </c>
      <c r="G41" s="74">
        <v>3600.3</v>
      </c>
      <c r="H41" s="75"/>
    </row>
    <row r="42" spans="1:8" s="3" customFormat="1" ht="11.25">
      <c r="A42" s="29">
        <v>390</v>
      </c>
      <c r="B42" s="17" t="s">
        <v>43</v>
      </c>
      <c r="C42" s="11">
        <v>5000</v>
      </c>
      <c r="D42" s="35"/>
      <c r="E42" s="53">
        <v>2060.35</v>
      </c>
      <c r="F42" s="54"/>
      <c r="G42" s="74">
        <v>4099.7</v>
      </c>
      <c r="H42" s="75"/>
    </row>
    <row r="43" spans="1:9" ht="11.25">
      <c r="A43" s="27"/>
      <c r="C43" s="11"/>
      <c r="D43" s="35"/>
      <c r="E43" s="53"/>
      <c r="F43" s="54"/>
      <c r="G43" s="74"/>
      <c r="H43" s="75"/>
      <c r="I43" s="1"/>
    </row>
    <row r="44" spans="1:8" s="3" customFormat="1" ht="11.25">
      <c r="A44" s="28">
        <v>4</v>
      </c>
      <c r="B44" s="19" t="s">
        <v>44</v>
      </c>
      <c r="C44" s="12">
        <f aca="true" t="shared" si="3" ref="C44:H44">SUM(C46:C50)</f>
        <v>151500</v>
      </c>
      <c r="D44" s="36">
        <f t="shared" si="3"/>
        <v>3000</v>
      </c>
      <c r="E44" s="55">
        <f t="shared" si="3"/>
        <v>145072.7</v>
      </c>
      <c r="F44" s="56">
        <f t="shared" si="3"/>
        <v>2920.1</v>
      </c>
      <c r="G44" s="76">
        <f t="shared" si="3"/>
        <v>108014.95</v>
      </c>
      <c r="H44" s="77">
        <f t="shared" si="3"/>
        <v>2434.7</v>
      </c>
    </row>
    <row r="45" spans="1:9" ht="11.25">
      <c r="A45" s="27" t="s">
        <v>14</v>
      </c>
      <c r="B45" s="17" t="s">
        <v>15</v>
      </c>
      <c r="C45" s="11"/>
      <c r="D45" s="35" t="s">
        <v>13</v>
      </c>
      <c r="E45" s="53" t="s">
        <v>13</v>
      </c>
      <c r="F45" s="54" t="s">
        <v>13</v>
      </c>
      <c r="G45" s="74" t="s">
        <v>13</v>
      </c>
      <c r="H45" s="75" t="s">
        <v>13</v>
      </c>
      <c r="I45" s="1"/>
    </row>
    <row r="46" spans="1:8" s="3" customFormat="1" ht="11.25">
      <c r="A46" s="29">
        <v>400</v>
      </c>
      <c r="B46" s="17" t="s">
        <v>45</v>
      </c>
      <c r="C46" s="11">
        <v>50000</v>
      </c>
      <c r="D46" s="35"/>
      <c r="E46" s="53">
        <v>48302.15</v>
      </c>
      <c r="F46" s="54"/>
      <c r="G46" s="74">
        <v>56819.45</v>
      </c>
      <c r="H46" s="75"/>
    </row>
    <row r="47" spans="1:8" s="3" customFormat="1" ht="11.25">
      <c r="A47" s="29">
        <v>410</v>
      </c>
      <c r="B47" s="17" t="s">
        <v>46</v>
      </c>
      <c r="C47" s="11">
        <v>32000</v>
      </c>
      <c r="D47" s="35"/>
      <c r="E47" s="53">
        <v>31592.6</v>
      </c>
      <c r="F47" s="54"/>
      <c r="G47" s="74">
        <v>0</v>
      </c>
      <c r="H47" s="75"/>
    </row>
    <row r="48" spans="1:8" s="3" customFormat="1" ht="11.25">
      <c r="A48" s="29">
        <v>440</v>
      </c>
      <c r="B48" s="17" t="s">
        <v>79</v>
      </c>
      <c r="C48" s="11">
        <v>55000</v>
      </c>
      <c r="D48" s="35"/>
      <c r="E48" s="53">
        <v>53982</v>
      </c>
      <c r="F48" s="54"/>
      <c r="G48" s="74">
        <v>40088</v>
      </c>
      <c r="H48" s="75"/>
    </row>
    <row r="49" spans="1:8" s="3" customFormat="1" ht="11.25">
      <c r="A49" s="29">
        <v>450</v>
      </c>
      <c r="B49" s="17" t="s">
        <v>90</v>
      </c>
      <c r="C49" s="11">
        <v>14500</v>
      </c>
      <c r="D49" s="35">
        <v>3000</v>
      </c>
      <c r="E49" s="53"/>
      <c r="F49" s="54"/>
      <c r="G49" s="74">
        <v>5177.65</v>
      </c>
      <c r="H49" s="75">
        <v>250</v>
      </c>
    </row>
    <row r="50" spans="1:8" s="3" customFormat="1" ht="11.25">
      <c r="A50" s="29">
        <v>460</v>
      </c>
      <c r="B50" s="17" t="s">
        <v>47</v>
      </c>
      <c r="C50" s="11"/>
      <c r="D50" s="35"/>
      <c r="E50" s="53">
        <v>11195.95</v>
      </c>
      <c r="F50" s="54">
        <v>2920.1</v>
      </c>
      <c r="G50" s="74">
        <v>5929.85</v>
      </c>
      <c r="H50" s="75">
        <v>2184.7</v>
      </c>
    </row>
    <row r="51" spans="1:9" ht="11.25">
      <c r="A51" s="27"/>
      <c r="C51" s="11"/>
      <c r="D51" s="35"/>
      <c r="E51" s="53"/>
      <c r="F51" s="54"/>
      <c r="G51" s="74"/>
      <c r="H51" s="75"/>
      <c r="I51" s="1"/>
    </row>
    <row r="52" spans="1:8" s="3" customFormat="1" ht="11.25">
      <c r="A52" s="28">
        <v>5</v>
      </c>
      <c r="B52" s="19" t="s">
        <v>48</v>
      </c>
      <c r="C52" s="12">
        <f aca="true" t="shared" si="4" ref="C52:H52">SUM(C54:C58)</f>
        <v>83100</v>
      </c>
      <c r="D52" s="36">
        <f t="shared" si="4"/>
        <v>12500</v>
      </c>
      <c r="E52" s="55">
        <f t="shared" si="4"/>
        <v>118585.35</v>
      </c>
      <c r="F52" s="56">
        <f t="shared" si="4"/>
        <v>50464.75</v>
      </c>
      <c r="G52" s="76">
        <f t="shared" si="4"/>
        <v>49081.6</v>
      </c>
      <c r="H52" s="77">
        <f t="shared" si="4"/>
        <v>52005.15</v>
      </c>
    </row>
    <row r="53" spans="1:9" ht="11.25">
      <c r="A53" s="27" t="s">
        <v>14</v>
      </c>
      <c r="B53" s="17" t="s">
        <v>15</v>
      </c>
      <c r="C53" s="11" t="s">
        <v>13</v>
      </c>
      <c r="D53" s="35" t="s">
        <v>13</v>
      </c>
      <c r="E53" s="53" t="s">
        <v>13</v>
      </c>
      <c r="F53" s="54" t="s">
        <v>13</v>
      </c>
      <c r="G53" s="74" t="s">
        <v>13</v>
      </c>
      <c r="H53" s="75" t="s">
        <v>13</v>
      </c>
      <c r="I53" s="1"/>
    </row>
    <row r="54" spans="1:8" s="3" customFormat="1" ht="11.25">
      <c r="A54" s="29">
        <v>520</v>
      </c>
      <c r="B54" s="17" t="s">
        <v>49</v>
      </c>
      <c r="C54" s="11">
        <v>4000</v>
      </c>
      <c r="D54" s="35"/>
      <c r="E54" s="53">
        <v>918</v>
      </c>
      <c r="F54" s="54"/>
      <c r="G54" s="74">
        <v>734.45</v>
      </c>
      <c r="H54" s="75">
        <v>2982</v>
      </c>
    </row>
    <row r="55" spans="1:8" s="3" customFormat="1" ht="11.25">
      <c r="A55" s="29">
        <v>560</v>
      </c>
      <c r="B55" s="17" t="s">
        <v>50</v>
      </c>
      <c r="C55" s="11">
        <v>4700</v>
      </c>
      <c r="D55" s="35"/>
      <c r="E55" s="53">
        <v>525</v>
      </c>
      <c r="F55" s="54"/>
      <c r="G55" s="74">
        <v>4678</v>
      </c>
      <c r="H55" s="75"/>
    </row>
    <row r="56" spans="1:8" s="3" customFormat="1" ht="11.25">
      <c r="A56" s="29">
        <v>581</v>
      </c>
      <c r="B56" s="17" t="s">
        <v>51</v>
      </c>
      <c r="C56" s="11">
        <v>64900</v>
      </c>
      <c r="D56" s="35">
        <v>11000</v>
      </c>
      <c r="E56" s="53">
        <v>96389.75</v>
      </c>
      <c r="F56" s="54">
        <v>47720.75</v>
      </c>
      <c r="G56" s="74">
        <v>38713.6</v>
      </c>
      <c r="H56" s="75">
        <v>48393.15</v>
      </c>
    </row>
    <row r="57" spans="1:8" s="3" customFormat="1" ht="11.25">
      <c r="A57" s="29">
        <v>589</v>
      </c>
      <c r="B57" s="17" t="s">
        <v>52</v>
      </c>
      <c r="C57" s="11">
        <v>9500</v>
      </c>
      <c r="D57" s="35">
        <v>1500</v>
      </c>
      <c r="E57" s="53">
        <v>20752.6</v>
      </c>
      <c r="F57" s="54">
        <v>2744</v>
      </c>
      <c r="G57" s="74">
        <v>4955.55</v>
      </c>
      <c r="H57" s="75">
        <v>630</v>
      </c>
    </row>
    <row r="58" spans="1:8" s="3" customFormat="1" ht="11.25">
      <c r="A58" s="29">
        <v>591</v>
      </c>
      <c r="B58" s="17" t="s">
        <v>53</v>
      </c>
      <c r="C58" s="11"/>
      <c r="D58" s="35"/>
      <c r="E58" s="53"/>
      <c r="F58" s="54"/>
      <c r="G58" s="74"/>
      <c r="H58" s="75"/>
    </row>
    <row r="59" spans="1:9" ht="11.25">
      <c r="A59" s="27"/>
      <c r="C59" s="11"/>
      <c r="D59" s="35"/>
      <c r="E59" s="53"/>
      <c r="F59" s="54"/>
      <c r="G59" s="74"/>
      <c r="H59" s="75"/>
      <c r="I59" s="1"/>
    </row>
    <row r="60" spans="1:8" s="3" customFormat="1" ht="11.25">
      <c r="A60" s="28">
        <v>6</v>
      </c>
      <c r="B60" s="19" t="s">
        <v>54</v>
      </c>
      <c r="C60" s="12">
        <f>SUM(C63:C65)</f>
        <v>477800</v>
      </c>
      <c r="D60" s="36">
        <f>SUM(D63:D64)</f>
        <v>140000</v>
      </c>
      <c r="E60" s="55">
        <f>SUM(E62:E65)</f>
        <v>443809.25</v>
      </c>
      <c r="F60" s="56">
        <f>SUM(F62:F65)</f>
        <v>160292.55</v>
      </c>
      <c r="G60" s="76">
        <f>SUM(G62:G65)</f>
        <v>425306.65</v>
      </c>
      <c r="H60" s="77">
        <f>SUM(H62:H65)</f>
        <v>169152.7</v>
      </c>
    </row>
    <row r="61" spans="1:8" s="3" customFormat="1" ht="11.25">
      <c r="A61" s="28"/>
      <c r="B61" s="19"/>
      <c r="C61" s="12"/>
      <c r="D61" s="36"/>
      <c r="E61" s="55"/>
      <c r="F61" s="56"/>
      <c r="G61" s="76"/>
      <c r="H61" s="77"/>
    </row>
    <row r="62" spans="1:9" ht="11.25">
      <c r="A62" s="29">
        <v>610</v>
      </c>
      <c r="B62" s="17" t="s">
        <v>86</v>
      </c>
      <c r="C62" s="11"/>
      <c r="D62" s="35"/>
      <c r="E62" s="53"/>
      <c r="F62" s="54"/>
      <c r="G62" s="74">
        <v>0</v>
      </c>
      <c r="H62" s="75"/>
      <c r="I62" s="1"/>
    </row>
    <row r="63" spans="1:8" s="3" customFormat="1" ht="11.25">
      <c r="A63" s="29">
        <v>620</v>
      </c>
      <c r="B63" s="17" t="s">
        <v>55</v>
      </c>
      <c r="C63" s="11">
        <v>238800</v>
      </c>
      <c r="D63" s="11">
        <v>91000</v>
      </c>
      <c r="E63" s="53">
        <v>245139.2</v>
      </c>
      <c r="F63" s="54">
        <v>110860.55</v>
      </c>
      <c r="G63" s="74">
        <v>243824.35</v>
      </c>
      <c r="H63" s="75">
        <v>102932.7</v>
      </c>
    </row>
    <row r="64" spans="1:8" s="3" customFormat="1" ht="11.25">
      <c r="A64" s="29">
        <v>630</v>
      </c>
      <c r="B64" s="17" t="s">
        <v>80</v>
      </c>
      <c r="C64" s="11">
        <v>226500</v>
      </c>
      <c r="D64" s="11">
        <v>49000</v>
      </c>
      <c r="E64" s="53">
        <v>194100.05</v>
      </c>
      <c r="F64" s="54">
        <v>49432</v>
      </c>
      <c r="G64" s="74">
        <v>175235.3</v>
      </c>
      <c r="H64" s="75">
        <v>66220</v>
      </c>
    </row>
    <row r="65" spans="1:9" ht="11.25">
      <c r="A65" s="29">
        <v>650</v>
      </c>
      <c r="B65" s="17" t="s">
        <v>85</v>
      </c>
      <c r="C65" s="11">
        <v>12500</v>
      </c>
      <c r="D65" s="11"/>
      <c r="E65" s="53">
        <v>4570</v>
      </c>
      <c r="F65" s="54"/>
      <c r="G65" s="74">
        <v>6247</v>
      </c>
      <c r="H65" s="75"/>
      <c r="I65" s="1"/>
    </row>
    <row r="66" spans="1:9" ht="11.25">
      <c r="A66" s="29"/>
      <c r="C66" s="11"/>
      <c r="D66" s="35"/>
      <c r="E66" s="53"/>
      <c r="F66" s="54"/>
      <c r="G66" s="74"/>
      <c r="H66" s="75"/>
      <c r="I66" s="1"/>
    </row>
    <row r="67" spans="1:9" ht="11.25">
      <c r="A67" s="30"/>
      <c r="B67" s="4"/>
      <c r="C67" s="13"/>
      <c r="D67" s="37"/>
      <c r="E67" s="57"/>
      <c r="F67" s="58"/>
      <c r="G67" s="78"/>
      <c r="H67" s="79"/>
      <c r="I67" s="1"/>
    </row>
    <row r="68" spans="1:9" ht="11.25">
      <c r="A68" s="17" t="s">
        <v>68</v>
      </c>
      <c r="C68" s="18" t="s">
        <v>13</v>
      </c>
      <c r="D68" s="18" t="s">
        <v>13</v>
      </c>
      <c r="G68" s="82">
        <v>40178</v>
      </c>
      <c r="H68" s="82"/>
      <c r="I68" s="1"/>
    </row>
    <row r="69" spans="1:9" ht="12.75">
      <c r="A69" s="84" t="s">
        <v>94</v>
      </c>
      <c r="B69" s="84"/>
      <c r="C69" s="84"/>
      <c r="D69" s="84"/>
      <c r="E69" s="84"/>
      <c r="F69" s="84"/>
      <c r="G69" s="84"/>
      <c r="H69" s="84"/>
      <c r="I69" s="1"/>
    </row>
    <row r="70" spans="1:9" ht="11.25">
      <c r="A70" s="4" t="s">
        <v>14</v>
      </c>
      <c r="B70" s="4" t="s">
        <v>15</v>
      </c>
      <c r="C70" s="5" t="s">
        <v>13</v>
      </c>
      <c r="D70" s="5" t="s">
        <v>13</v>
      </c>
      <c r="G70" s="18" t="s">
        <v>13</v>
      </c>
      <c r="H70" s="18" t="s">
        <v>13</v>
      </c>
      <c r="I70" s="1"/>
    </row>
    <row r="71" spans="1:9" ht="11.25">
      <c r="A71" s="15" t="s">
        <v>14</v>
      </c>
      <c r="B71" s="7" t="s">
        <v>15</v>
      </c>
      <c r="C71" s="85" t="s">
        <v>93</v>
      </c>
      <c r="D71" s="86"/>
      <c r="E71" s="93" t="s">
        <v>92</v>
      </c>
      <c r="F71" s="94"/>
      <c r="G71" s="91" t="s">
        <v>91</v>
      </c>
      <c r="H71" s="92"/>
      <c r="I71" s="1"/>
    </row>
    <row r="72" spans="1:9" ht="11.25">
      <c r="A72" s="16" t="s">
        <v>16</v>
      </c>
      <c r="B72" s="8" t="s">
        <v>17</v>
      </c>
      <c r="C72" s="10" t="s">
        <v>18</v>
      </c>
      <c r="D72" s="33" t="s">
        <v>19</v>
      </c>
      <c r="E72" s="59" t="s">
        <v>18</v>
      </c>
      <c r="F72" s="60" t="s">
        <v>19</v>
      </c>
      <c r="G72" s="40" t="s">
        <v>18</v>
      </c>
      <c r="H72" s="44" t="s">
        <v>19</v>
      </c>
      <c r="I72" s="1"/>
    </row>
    <row r="73" spans="1:9" ht="11.25">
      <c r="A73" s="15"/>
      <c r="B73" s="19"/>
      <c r="C73" s="12"/>
      <c r="D73" s="36"/>
      <c r="E73" s="61"/>
      <c r="F73" s="62"/>
      <c r="G73" s="39"/>
      <c r="H73" s="46"/>
      <c r="I73" s="1"/>
    </row>
    <row r="74" spans="1:9" ht="11.25">
      <c r="A74" s="25"/>
      <c r="B74" s="19"/>
      <c r="C74" s="12"/>
      <c r="D74" s="36"/>
      <c r="E74" s="61"/>
      <c r="F74" s="62"/>
      <c r="G74" s="39"/>
      <c r="H74" s="46"/>
      <c r="I74" s="1"/>
    </row>
    <row r="75" spans="1:8" s="3" customFormat="1" ht="11.25">
      <c r="A75" s="28">
        <v>7</v>
      </c>
      <c r="B75" s="19" t="s">
        <v>56</v>
      </c>
      <c r="C75" s="12">
        <f aca="true" t="shared" si="5" ref="C75:H75">SUM(C77:C84)</f>
        <v>506300</v>
      </c>
      <c r="D75" s="36">
        <f t="shared" si="5"/>
        <v>441900</v>
      </c>
      <c r="E75" s="61">
        <f t="shared" si="5"/>
        <v>529846.7999999999</v>
      </c>
      <c r="F75" s="62">
        <f t="shared" si="5"/>
        <v>475951.69999999995</v>
      </c>
      <c r="G75" s="39">
        <f t="shared" si="5"/>
        <v>414378.15</v>
      </c>
      <c r="H75" s="46">
        <f t="shared" si="5"/>
        <v>365362.15</v>
      </c>
    </row>
    <row r="76" spans="1:9" ht="11.25">
      <c r="A76" s="27" t="s">
        <v>14</v>
      </c>
      <c r="B76" s="17" t="s">
        <v>15</v>
      </c>
      <c r="C76" s="11" t="s">
        <v>13</v>
      </c>
      <c r="D76" s="35" t="s">
        <v>13</v>
      </c>
      <c r="E76" s="63" t="s">
        <v>13</v>
      </c>
      <c r="F76" s="64" t="s">
        <v>13</v>
      </c>
      <c r="G76" s="41" t="s">
        <v>13</v>
      </c>
      <c r="H76" s="45" t="s">
        <v>13</v>
      </c>
      <c r="I76" s="1"/>
    </row>
    <row r="77" spans="1:8" s="3" customFormat="1" ht="11.25">
      <c r="A77" s="29">
        <v>700</v>
      </c>
      <c r="B77" s="17" t="s">
        <v>57</v>
      </c>
      <c r="C77" s="11">
        <v>45500</v>
      </c>
      <c r="D77" s="35">
        <v>45500</v>
      </c>
      <c r="E77" s="63">
        <v>53375.05</v>
      </c>
      <c r="F77" s="64">
        <v>53375.05</v>
      </c>
      <c r="G77" s="41">
        <v>40974</v>
      </c>
      <c r="H77" s="45">
        <v>40974</v>
      </c>
    </row>
    <row r="78" spans="1:8" s="3" customFormat="1" ht="11.25">
      <c r="A78" s="29">
        <v>710</v>
      </c>
      <c r="B78" s="17" t="s">
        <v>58</v>
      </c>
      <c r="C78" s="11">
        <v>197500</v>
      </c>
      <c r="D78" s="35">
        <v>197500</v>
      </c>
      <c r="E78" s="63">
        <v>187655.3</v>
      </c>
      <c r="F78" s="64">
        <v>187655.3</v>
      </c>
      <c r="G78" s="41">
        <v>153503.4</v>
      </c>
      <c r="H78" s="45">
        <v>153503.4</v>
      </c>
    </row>
    <row r="79" spans="1:8" s="3" customFormat="1" ht="11.25">
      <c r="A79" s="29">
        <v>720</v>
      </c>
      <c r="B79" s="17" t="s">
        <v>59</v>
      </c>
      <c r="C79" s="11">
        <v>173200</v>
      </c>
      <c r="D79" s="35">
        <v>173200</v>
      </c>
      <c r="E79" s="63">
        <v>185504.25</v>
      </c>
      <c r="F79" s="64">
        <v>185504.25</v>
      </c>
      <c r="G79" s="41">
        <v>144505.25</v>
      </c>
      <c r="H79" s="45">
        <v>144505.25</v>
      </c>
    </row>
    <row r="80" spans="1:8" s="3" customFormat="1" ht="11.25">
      <c r="A80" s="29">
        <v>721</v>
      </c>
      <c r="B80" s="17" t="s">
        <v>60</v>
      </c>
      <c r="C80" s="11">
        <v>24000</v>
      </c>
      <c r="D80" s="35">
        <v>24000</v>
      </c>
      <c r="E80" s="63">
        <v>30317.1</v>
      </c>
      <c r="F80" s="64">
        <v>30317.1</v>
      </c>
      <c r="G80" s="41">
        <v>23846.5</v>
      </c>
      <c r="H80" s="45">
        <v>23846.5</v>
      </c>
    </row>
    <row r="81" spans="1:8" s="3" customFormat="1" ht="11.25">
      <c r="A81" s="29">
        <v>730</v>
      </c>
      <c r="B81" s="17" t="s">
        <v>81</v>
      </c>
      <c r="C81" s="11">
        <v>7400</v>
      </c>
      <c r="D81" s="35">
        <v>1700</v>
      </c>
      <c r="E81" s="63">
        <v>7750.15</v>
      </c>
      <c r="F81" s="64">
        <v>2000</v>
      </c>
      <c r="G81" s="41">
        <v>4700.15</v>
      </c>
      <c r="H81" s="45">
        <v>2000</v>
      </c>
    </row>
    <row r="82" spans="1:8" s="3" customFormat="1" ht="11.25">
      <c r="A82" s="29">
        <v>740</v>
      </c>
      <c r="B82" s="17" t="s">
        <v>61</v>
      </c>
      <c r="C82" s="11">
        <v>17200</v>
      </c>
      <c r="E82" s="63">
        <v>13920.6</v>
      </c>
      <c r="F82" s="64"/>
      <c r="G82" s="41">
        <v>11378.1</v>
      </c>
      <c r="H82" s="45"/>
    </row>
    <row r="83" spans="1:8" s="3" customFormat="1" ht="11.25">
      <c r="A83" s="29">
        <v>750</v>
      </c>
      <c r="B83" s="17" t="s">
        <v>89</v>
      </c>
      <c r="C83" s="11">
        <v>7500</v>
      </c>
      <c r="D83" s="35"/>
      <c r="E83" s="63">
        <v>9088</v>
      </c>
      <c r="F83" s="64"/>
      <c r="G83" s="41">
        <v>20983.4</v>
      </c>
      <c r="H83" s="45"/>
    </row>
    <row r="84" spans="1:8" s="3" customFormat="1" ht="11.25">
      <c r="A84" s="29">
        <v>790</v>
      </c>
      <c r="B84" s="17" t="s">
        <v>62</v>
      </c>
      <c r="C84" s="11">
        <v>34000</v>
      </c>
      <c r="D84" s="35"/>
      <c r="E84" s="63">
        <v>42236.35</v>
      </c>
      <c r="F84" s="64">
        <v>17100</v>
      </c>
      <c r="G84" s="41">
        <v>14487.35</v>
      </c>
      <c r="H84" s="45">
        <v>533</v>
      </c>
    </row>
    <row r="85" spans="1:9" ht="11.25">
      <c r="A85" s="27"/>
      <c r="C85" s="11"/>
      <c r="D85" s="35"/>
      <c r="E85" s="63"/>
      <c r="F85" s="64"/>
      <c r="G85" s="41"/>
      <c r="H85" s="45"/>
      <c r="I85" s="1"/>
    </row>
    <row r="86" spans="1:8" s="3" customFormat="1" ht="11.25">
      <c r="A86" s="28">
        <v>8</v>
      </c>
      <c r="B86" s="19" t="s">
        <v>63</v>
      </c>
      <c r="C86" s="36">
        <f>C88+C99+C103+C107</f>
        <v>1049700</v>
      </c>
      <c r="D86" s="36">
        <f>D88+D99+D103+D107</f>
        <v>1055700</v>
      </c>
      <c r="E86" s="61">
        <f>E88+E93+E99+E103+E107</f>
        <v>1858489.5</v>
      </c>
      <c r="F86" s="65">
        <f>F88+F93+F99+F103+F107</f>
        <v>1980973.4499999997</v>
      </c>
      <c r="G86" s="39">
        <f>G88+G93+G99+G103+G107</f>
        <v>1489034.1999999997</v>
      </c>
      <c r="H86" s="80">
        <f>H88+H93+H99+H103+H107</f>
        <v>1607282.95</v>
      </c>
    </row>
    <row r="87" spans="1:9" ht="11.25">
      <c r="A87" s="27" t="s">
        <v>14</v>
      </c>
      <c r="B87" s="17" t="s">
        <v>15</v>
      </c>
      <c r="C87" s="11" t="s">
        <v>13</v>
      </c>
      <c r="D87" s="35" t="s">
        <v>13</v>
      </c>
      <c r="E87" s="63" t="s">
        <v>13</v>
      </c>
      <c r="F87" s="64" t="s">
        <v>13</v>
      </c>
      <c r="G87" s="41" t="s">
        <v>13</v>
      </c>
      <c r="H87" s="45" t="s">
        <v>13</v>
      </c>
      <c r="I87" s="1"/>
    </row>
    <row r="88" spans="1:8" s="3" customFormat="1" ht="11.25">
      <c r="A88" s="28">
        <v>80</v>
      </c>
      <c r="B88" s="19" t="s">
        <v>64</v>
      </c>
      <c r="C88" s="12">
        <f>SUM(C89:C90)</f>
        <v>40700</v>
      </c>
      <c r="D88" s="12">
        <f>SUM(D89:D90)</f>
        <v>12700</v>
      </c>
      <c r="E88" s="61">
        <f>SUM(E90:E91)</f>
        <v>44952.25</v>
      </c>
      <c r="F88" s="62">
        <f>SUM(F90:F91)</f>
        <v>15514.45</v>
      </c>
      <c r="G88" s="39">
        <f>SUM(G90:G91)</f>
        <v>29293.25</v>
      </c>
      <c r="H88" s="46">
        <f>SUM(H90:H91)</f>
        <v>8481</v>
      </c>
    </row>
    <row r="89" spans="1:9" ht="11.25">
      <c r="A89" s="27" t="s">
        <v>14</v>
      </c>
      <c r="B89" s="17" t="s">
        <v>15</v>
      </c>
      <c r="C89" s="11" t="s">
        <v>13</v>
      </c>
      <c r="D89" s="35" t="s">
        <v>13</v>
      </c>
      <c r="E89" s="63" t="s">
        <v>13</v>
      </c>
      <c r="F89" s="64" t="s">
        <v>13</v>
      </c>
      <c r="G89" s="41" t="s">
        <v>13</v>
      </c>
      <c r="H89" s="45" t="s">
        <v>13</v>
      </c>
      <c r="I89" s="1"/>
    </row>
    <row r="90" spans="1:8" s="3" customFormat="1" ht="11.25">
      <c r="A90" s="29">
        <v>800</v>
      </c>
      <c r="B90" s="17" t="s">
        <v>65</v>
      </c>
      <c r="C90" s="11">
        <v>40700</v>
      </c>
      <c r="D90" s="35">
        <v>12700</v>
      </c>
      <c r="E90" s="63">
        <v>44833.25</v>
      </c>
      <c r="F90" s="64">
        <v>15514.45</v>
      </c>
      <c r="G90" s="41">
        <v>29293.25</v>
      </c>
      <c r="H90" s="45">
        <v>8481</v>
      </c>
    </row>
    <row r="91" spans="1:8" s="3" customFormat="1" ht="11.25">
      <c r="A91" s="29">
        <v>802</v>
      </c>
      <c r="B91" s="17" t="s">
        <v>66</v>
      </c>
      <c r="C91" s="97"/>
      <c r="E91" s="63">
        <v>119</v>
      </c>
      <c r="F91" s="64"/>
      <c r="G91" s="41"/>
      <c r="H91" s="45"/>
    </row>
    <row r="92" spans="1:8" s="3" customFormat="1" ht="11.25">
      <c r="A92" s="29"/>
      <c r="B92" s="17"/>
      <c r="C92" s="11"/>
      <c r="D92" s="35"/>
      <c r="E92" s="63"/>
      <c r="F92" s="64"/>
      <c r="G92" s="41"/>
      <c r="H92" s="45"/>
    </row>
    <row r="93" spans="1:8" s="3" customFormat="1" ht="11.25">
      <c r="A93" s="28">
        <v>81</v>
      </c>
      <c r="B93" s="19" t="s">
        <v>67</v>
      </c>
      <c r="C93" s="12">
        <v>642600</v>
      </c>
      <c r="D93" s="36">
        <v>534000</v>
      </c>
      <c r="E93" s="61">
        <f>SUM(E95:E97)</f>
        <v>653946</v>
      </c>
      <c r="F93" s="62">
        <f>SUM(F95:F97)</f>
        <v>693214.45</v>
      </c>
      <c r="G93" s="39">
        <f>SUM(G95:G97)</f>
        <v>449850.7</v>
      </c>
      <c r="H93" s="46">
        <f>SUM(H95:H97)</f>
        <v>570234.2999999999</v>
      </c>
    </row>
    <row r="94" spans="1:8" s="3" customFormat="1" ht="11.25">
      <c r="A94" s="28"/>
      <c r="B94" s="19"/>
      <c r="C94" s="12"/>
      <c r="D94" s="36"/>
      <c r="E94" s="61"/>
      <c r="F94" s="62"/>
      <c r="G94" s="39"/>
      <c r="H94" s="46"/>
    </row>
    <row r="95" spans="1:8" s="3" customFormat="1" ht="11.25">
      <c r="A95" s="29">
        <v>810</v>
      </c>
      <c r="B95" s="17" t="s">
        <v>67</v>
      </c>
      <c r="C95" s="11">
        <v>610200</v>
      </c>
      <c r="D95" s="35">
        <v>512000</v>
      </c>
      <c r="E95" s="63">
        <v>618853.25</v>
      </c>
      <c r="F95" s="64">
        <v>667901.85</v>
      </c>
      <c r="G95" s="41">
        <v>423528.55</v>
      </c>
      <c r="H95" s="45">
        <v>553015.1</v>
      </c>
    </row>
    <row r="96" spans="1:8" s="3" customFormat="1" ht="11.25">
      <c r="A96" s="29">
        <v>815</v>
      </c>
      <c r="B96" s="17" t="s">
        <v>0</v>
      </c>
      <c r="C96" s="11">
        <v>23600</v>
      </c>
      <c r="D96" s="35">
        <v>16000</v>
      </c>
      <c r="E96" s="63">
        <v>19676.5</v>
      </c>
      <c r="F96" s="64">
        <v>12100</v>
      </c>
      <c r="G96" s="41">
        <v>16988.95</v>
      </c>
      <c r="H96" s="45">
        <v>12100</v>
      </c>
    </row>
    <row r="97" spans="1:8" s="3" customFormat="1" ht="11.25">
      <c r="A97" s="29">
        <v>816</v>
      </c>
      <c r="B97" s="17" t="s">
        <v>1</v>
      </c>
      <c r="C97" s="11">
        <v>8800</v>
      </c>
      <c r="D97" s="35">
        <v>6000</v>
      </c>
      <c r="E97" s="63">
        <v>15416.25</v>
      </c>
      <c r="F97" s="64">
        <v>13212.6</v>
      </c>
      <c r="G97" s="41">
        <v>9333.2</v>
      </c>
      <c r="H97" s="45">
        <v>5119.2</v>
      </c>
    </row>
    <row r="98" spans="1:8" s="3" customFormat="1" ht="11.25">
      <c r="A98" s="29"/>
      <c r="B98" s="17"/>
      <c r="C98" s="11"/>
      <c r="D98" s="35"/>
      <c r="E98" s="63"/>
      <c r="F98" s="64"/>
      <c r="G98" s="41"/>
      <c r="H98" s="45"/>
    </row>
    <row r="99" spans="1:8" s="3" customFormat="1" ht="11.25">
      <c r="A99" s="28">
        <v>83</v>
      </c>
      <c r="B99" s="19" t="s">
        <v>2</v>
      </c>
      <c r="C99" s="12">
        <f aca="true" t="shared" si="6" ref="C99:H99">SUM(C101)</f>
        <v>183300</v>
      </c>
      <c r="D99" s="36">
        <f t="shared" si="6"/>
        <v>0</v>
      </c>
      <c r="E99" s="61">
        <f t="shared" si="6"/>
        <v>187642.9</v>
      </c>
      <c r="F99" s="62">
        <f t="shared" si="6"/>
        <v>0</v>
      </c>
      <c r="G99" s="39">
        <f t="shared" si="6"/>
        <v>197699.75</v>
      </c>
      <c r="H99" s="46">
        <f t="shared" si="6"/>
        <v>8389.8</v>
      </c>
    </row>
    <row r="100" spans="1:8" s="3" customFormat="1" ht="11.25">
      <c r="A100" s="28"/>
      <c r="B100" s="19"/>
      <c r="C100" s="12"/>
      <c r="D100" s="36"/>
      <c r="E100" s="61"/>
      <c r="F100" s="62"/>
      <c r="G100" s="39"/>
      <c r="H100" s="46"/>
    </row>
    <row r="101" spans="1:8" s="3" customFormat="1" ht="11.25">
      <c r="A101" s="29">
        <v>830</v>
      </c>
      <c r="B101" s="17" t="s">
        <v>2</v>
      </c>
      <c r="C101" s="11">
        <v>183300</v>
      </c>
      <c r="D101" s="35"/>
      <c r="E101" s="63">
        <v>187642.9</v>
      </c>
      <c r="F101" s="64"/>
      <c r="G101" s="41">
        <v>197699.75</v>
      </c>
      <c r="H101" s="45">
        <v>8389.8</v>
      </c>
    </row>
    <row r="102" spans="1:9" ht="11.25">
      <c r="A102" s="27"/>
      <c r="C102" s="11"/>
      <c r="D102" s="35"/>
      <c r="E102" s="63"/>
      <c r="F102" s="64"/>
      <c r="G102" s="41"/>
      <c r="H102" s="45"/>
      <c r="I102" s="1"/>
    </row>
    <row r="103" spans="1:8" s="3" customFormat="1" ht="11.25">
      <c r="A103" s="28">
        <v>86</v>
      </c>
      <c r="B103" s="19" t="s">
        <v>3</v>
      </c>
      <c r="C103" s="12">
        <f>SUM(C105:C105)</f>
        <v>768900</v>
      </c>
      <c r="D103" s="36">
        <f>SUM(D105:D105)</f>
        <v>1005000</v>
      </c>
      <c r="E103" s="61">
        <v>926488</v>
      </c>
      <c r="F103" s="62">
        <v>1229569.9</v>
      </c>
      <c r="G103" s="39">
        <f>SUM(G105:G105)</f>
        <v>765108.6</v>
      </c>
      <c r="H103" s="46">
        <f>SUM(H105:H105)</f>
        <v>977805.3</v>
      </c>
    </row>
    <row r="104" spans="1:9" ht="11.25">
      <c r="A104" s="27" t="s">
        <v>14</v>
      </c>
      <c r="B104" s="17" t="s">
        <v>15</v>
      </c>
      <c r="C104" s="11" t="s">
        <v>13</v>
      </c>
      <c r="D104" s="35" t="s">
        <v>13</v>
      </c>
      <c r="E104" s="63" t="s">
        <v>13</v>
      </c>
      <c r="F104" s="64" t="s">
        <v>13</v>
      </c>
      <c r="G104" s="41" t="s">
        <v>13</v>
      </c>
      <c r="H104" s="45" t="s">
        <v>13</v>
      </c>
      <c r="I104" s="1"/>
    </row>
    <row r="105" spans="1:8" s="3" customFormat="1" ht="11.25">
      <c r="A105" s="29">
        <v>860</v>
      </c>
      <c r="B105" s="17" t="s">
        <v>3</v>
      </c>
      <c r="C105" s="11">
        <v>768900</v>
      </c>
      <c r="D105" s="35">
        <v>1005000</v>
      </c>
      <c r="E105" s="63">
        <v>926488</v>
      </c>
      <c r="F105" s="64">
        <v>1229569.9</v>
      </c>
      <c r="G105" s="41">
        <v>765108.6</v>
      </c>
      <c r="H105" s="45">
        <v>977805.3</v>
      </c>
    </row>
    <row r="106" spans="1:8" s="3" customFormat="1" ht="11.25">
      <c r="A106" s="29"/>
      <c r="B106" s="17"/>
      <c r="C106" s="11"/>
      <c r="D106" s="35"/>
      <c r="E106" s="63"/>
      <c r="F106" s="64"/>
      <c r="G106" s="41"/>
      <c r="H106" s="45"/>
    </row>
    <row r="107" spans="1:8" s="3" customFormat="1" ht="11.25">
      <c r="A107" s="28">
        <v>87</v>
      </c>
      <c r="B107" s="19" t="s">
        <v>4</v>
      </c>
      <c r="C107" s="12">
        <f aca="true" t="shared" si="7" ref="C107:H107">SUM(C109)</f>
        <v>56800</v>
      </c>
      <c r="D107" s="36">
        <f t="shared" si="7"/>
        <v>38000</v>
      </c>
      <c r="E107" s="61">
        <f t="shared" si="7"/>
        <v>45460.35</v>
      </c>
      <c r="F107" s="62">
        <f t="shared" si="7"/>
        <v>42674.65</v>
      </c>
      <c r="G107" s="39">
        <f t="shared" si="7"/>
        <v>47081.9</v>
      </c>
      <c r="H107" s="46">
        <f t="shared" si="7"/>
        <v>42372.55</v>
      </c>
    </row>
    <row r="108" spans="1:8" s="3" customFormat="1" ht="11.25">
      <c r="A108" s="28"/>
      <c r="B108" s="19"/>
      <c r="C108" s="12"/>
      <c r="D108" s="36"/>
      <c r="E108" s="61"/>
      <c r="F108" s="62"/>
      <c r="G108" s="39"/>
      <c r="H108" s="46"/>
    </row>
    <row r="109" spans="1:9" ht="11.25">
      <c r="A109" s="29">
        <v>870</v>
      </c>
      <c r="B109" s="17" t="s">
        <v>4</v>
      </c>
      <c r="C109" s="11">
        <v>56800</v>
      </c>
      <c r="D109" s="35">
        <v>38000</v>
      </c>
      <c r="E109" s="63">
        <v>45460.35</v>
      </c>
      <c r="F109" s="64">
        <v>42674.65</v>
      </c>
      <c r="G109" s="41">
        <v>47081.9</v>
      </c>
      <c r="H109" s="45">
        <v>42372.55</v>
      </c>
      <c r="I109" s="1"/>
    </row>
    <row r="110" spans="1:9" ht="11.25">
      <c r="A110" s="27"/>
      <c r="C110" s="11"/>
      <c r="D110" s="35"/>
      <c r="E110" s="63"/>
      <c r="F110" s="64"/>
      <c r="G110" s="41"/>
      <c r="H110" s="45"/>
      <c r="I110" s="1"/>
    </row>
    <row r="111" spans="1:8" s="3" customFormat="1" ht="11.25">
      <c r="A111" s="28">
        <v>9</v>
      </c>
      <c r="B111" s="19" t="s">
        <v>5</v>
      </c>
      <c r="C111" s="12">
        <f aca="true" t="shared" si="8" ref="C111:H111">SUM(C113:C121)</f>
        <v>1898000</v>
      </c>
      <c r="D111" s="36">
        <f t="shared" si="8"/>
        <v>4236600</v>
      </c>
      <c r="E111" s="61">
        <f t="shared" si="8"/>
        <v>3386289.9</v>
      </c>
      <c r="F111" s="62">
        <f t="shared" si="8"/>
        <v>6007845.05</v>
      </c>
      <c r="G111" s="39">
        <f t="shared" si="8"/>
        <v>2597037.05</v>
      </c>
      <c r="H111" s="46">
        <f t="shared" si="8"/>
        <v>4620052.100000001</v>
      </c>
    </row>
    <row r="112" spans="1:9" ht="11.25">
      <c r="A112" s="27" t="s">
        <v>14</v>
      </c>
      <c r="B112" s="17" t="s">
        <v>15</v>
      </c>
      <c r="C112" s="11" t="s">
        <v>13</v>
      </c>
      <c r="D112" s="35" t="s">
        <v>13</v>
      </c>
      <c r="E112" s="63" t="s">
        <v>13</v>
      </c>
      <c r="F112" s="64" t="s">
        <v>13</v>
      </c>
      <c r="G112" s="41" t="s">
        <v>13</v>
      </c>
      <c r="H112" s="45" t="s">
        <v>13</v>
      </c>
      <c r="I112" s="1"/>
    </row>
    <row r="113" spans="1:8" s="3" customFormat="1" ht="11.25">
      <c r="A113" s="29">
        <v>900</v>
      </c>
      <c r="B113" s="17" t="s">
        <v>6</v>
      </c>
      <c r="C113" s="11"/>
      <c r="D113" s="35">
        <v>1699000</v>
      </c>
      <c r="E113" s="63"/>
      <c r="F113" s="64">
        <v>1863549.9</v>
      </c>
      <c r="G113" s="41">
        <v>17480.1</v>
      </c>
      <c r="H113" s="45">
        <v>1645153.85</v>
      </c>
    </row>
    <row r="114" spans="1:8" s="3" customFormat="1" ht="11.25">
      <c r="A114" s="29">
        <v>920</v>
      </c>
      <c r="B114" s="17" t="s">
        <v>7</v>
      </c>
      <c r="C114" s="11">
        <v>31000</v>
      </c>
      <c r="D114" s="35"/>
      <c r="E114" s="63">
        <v>19676.55</v>
      </c>
      <c r="F114" s="64"/>
      <c r="G114" s="41">
        <v>25242.65</v>
      </c>
      <c r="H114" s="45"/>
    </row>
    <row r="115" spans="1:8" s="3" customFormat="1" ht="11.25">
      <c r="A115" s="29">
        <v>930</v>
      </c>
      <c r="B115" s="17" t="s">
        <v>8</v>
      </c>
      <c r="C115" s="11">
        <v>246000</v>
      </c>
      <c r="D115" s="35">
        <v>2085000</v>
      </c>
      <c r="E115" s="63">
        <v>301871.2</v>
      </c>
      <c r="F115" s="64">
        <v>2400311.1</v>
      </c>
      <c r="G115" s="41">
        <v>269431.05</v>
      </c>
      <c r="H115" s="45">
        <v>2385612.6</v>
      </c>
    </row>
    <row r="116" spans="1:8" s="3" customFormat="1" ht="11.25">
      <c r="A116" s="29">
        <v>936</v>
      </c>
      <c r="B116" s="17" t="s">
        <v>87</v>
      </c>
      <c r="C116" s="11">
        <v>48500</v>
      </c>
      <c r="D116" s="35"/>
      <c r="E116" s="63">
        <v>49046.55</v>
      </c>
      <c r="F116" s="64"/>
      <c r="G116" s="41">
        <v>45526.2</v>
      </c>
      <c r="H116" s="45"/>
    </row>
    <row r="117" spans="1:8" s="3" customFormat="1" ht="11.25">
      <c r="A117" s="29">
        <v>940</v>
      </c>
      <c r="B117" s="17" t="s">
        <v>82</v>
      </c>
      <c r="C117" s="11">
        <v>533000</v>
      </c>
      <c r="D117" s="35">
        <v>231000</v>
      </c>
      <c r="E117" s="63">
        <v>516525.35</v>
      </c>
      <c r="F117" s="64">
        <v>218857.45</v>
      </c>
      <c r="G117" s="41">
        <v>505210.45</v>
      </c>
      <c r="H117" s="45">
        <v>350393.55</v>
      </c>
    </row>
    <row r="118" spans="1:8" s="3" customFormat="1" ht="11.25" customHeight="1">
      <c r="A118" s="29">
        <v>942</v>
      </c>
      <c r="B118" s="17" t="s">
        <v>83</v>
      </c>
      <c r="C118" s="11">
        <v>67400</v>
      </c>
      <c r="D118" s="35">
        <v>215600</v>
      </c>
      <c r="E118" s="63">
        <v>84759.55</v>
      </c>
      <c r="F118" s="64">
        <v>294326.6</v>
      </c>
      <c r="G118" s="41">
        <v>93513.5</v>
      </c>
      <c r="H118" s="45">
        <v>232905.15</v>
      </c>
    </row>
    <row r="119" spans="1:8" s="3" customFormat="1" ht="11.25" customHeight="1">
      <c r="A119" s="29">
        <v>944</v>
      </c>
      <c r="B119" s="17" t="s">
        <v>9</v>
      </c>
      <c r="C119" s="11">
        <v>11100</v>
      </c>
      <c r="D119" s="35">
        <v>6000</v>
      </c>
      <c r="E119" s="63">
        <v>5893.8</v>
      </c>
      <c r="F119" s="64">
        <v>5800</v>
      </c>
      <c r="G119" s="41">
        <v>8513.35</v>
      </c>
      <c r="H119" s="45">
        <v>5986.95</v>
      </c>
    </row>
    <row r="120" spans="1:8" s="3" customFormat="1" ht="11.25">
      <c r="A120" s="29">
        <v>980</v>
      </c>
      <c r="B120" s="17" t="s">
        <v>84</v>
      </c>
      <c r="C120" s="11">
        <v>961000</v>
      </c>
      <c r="D120" s="35"/>
      <c r="E120" s="63">
        <v>979.65</v>
      </c>
      <c r="F120" s="64"/>
      <c r="G120" s="41">
        <v>327</v>
      </c>
      <c r="H120" s="45"/>
    </row>
    <row r="121" spans="1:8" s="3" customFormat="1" ht="11.25">
      <c r="A121" s="29">
        <v>981</v>
      </c>
      <c r="B121" s="17" t="s">
        <v>10</v>
      </c>
      <c r="C121" s="11"/>
      <c r="D121" s="35"/>
      <c r="E121" s="63">
        <v>2407537.25</v>
      </c>
      <c r="F121" s="64">
        <v>1225000</v>
      </c>
      <c r="G121" s="41">
        <v>1631792.75</v>
      </c>
      <c r="H121" s="45"/>
    </row>
    <row r="122" spans="1:9" ht="11.25">
      <c r="A122" s="27" t="s">
        <v>14</v>
      </c>
      <c r="B122" s="17" t="s">
        <v>15</v>
      </c>
      <c r="C122" s="11" t="s">
        <v>13</v>
      </c>
      <c r="D122" s="35" t="s">
        <v>13</v>
      </c>
      <c r="E122" s="63" t="s">
        <v>13</v>
      </c>
      <c r="F122" s="64" t="s">
        <v>13</v>
      </c>
      <c r="G122" s="41" t="s">
        <v>13</v>
      </c>
      <c r="H122" s="45" t="s">
        <v>13</v>
      </c>
      <c r="I122" s="1"/>
    </row>
    <row r="123" spans="1:9" ht="11.25">
      <c r="A123" s="30"/>
      <c r="B123" s="4"/>
      <c r="C123" s="13"/>
      <c r="D123" s="37"/>
      <c r="E123" s="66"/>
      <c r="F123" s="67"/>
      <c r="G123" s="42"/>
      <c r="H123" s="47"/>
      <c r="I123" s="1"/>
    </row>
    <row r="124" spans="1:9" ht="11.25">
      <c r="A124" s="24" t="s">
        <v>14</v>
      </c>
      <c r="B124" s="17" t="s">
        <v>15</v>
      </c>
      <c r="C124" s="11" t="s">
        <v>13</v>
      </c>
      <c r="D124" s="35" t="s">
        <v>13</v>
      </c>
      <c r="E124" s="63" t="s">
        <v>13</v>
      </c>
      <c r="F124" s="64" t="s">
        <v>13</v>
      </c>
      <c r="G124" s="41" t="s">
        <v>13</v>
      </c>
      <c r="H124" s="45" t="s">
        <v>13</v>
      </c>
      <c r="I124" s="1"/>
    </row>
    <row r="125" spans="1:9" ht="11.25">
      <c r="A125" s="24" t="s">
        <v>14</v>
      </c>
      <c r="B125" s="95" t="s">
        <v>11</v>
      </c>
      <c r="C125" s="96">
        <f aca="true" t="shared" si="9" ref="C125:H125">C111+C107+C103+C99+C93+C88+C75+C60+C52+C44+C37+C29+C18+C8</f>
        <v>7533500</v>
      </c>
      <c r="D125" s="81">
        <f t="shared" si="9"/>
        <v>7136600</v>
      </c>
      <c r="E125" s="61">
        <f t="shared" si="9"/>
        <v>9349326.540000001</v>
      </c>
      <c r="F125" s="62">
        <f t="shared" si="9"/>
        <v>9442222.499999998</v>
      </c>
      <c r="G125" s="41">
        <f t="shared" si="9"/>
        <v>7589421.67</v>
      </c>
      <c r="H125" s="45">
        <f t="shared" si="9"/>
        <v>7638421.050000001</v>
      </c>
      <c r="I125" s="1"/>
    </row>
    <row r="126" spans="1:9" ht="11.25">
      <c r="A126" s="24" t="s">
        <v>14</v>
      </c>
      <c r="B126" s="17" t="s">
        <v>12</v>
      </c>
      <c r="C126" s="12"/>
      <c r="D126" s="36">
        <f>SUM(C125-D125)</f>
        <v>396900</v>
      </c>
      <c r="E126" s="61">
        <f>SUM(F125-E125)</f>
        <v>92895.95999999717</v>
      </c>
      <c r="F126" s="62"/>
      <c r="G126" s="39">
        <f>SUM(H125-G125)</f>
        <v>48999.38000000082</v>
      </c>
      <c r="H126" s="46"/>
      <c r="I126" s="1"/>
    </row>
    <row r="127" spans="1:9" ht="11.25">
      <c r="A127" s="31" t="s">
        <v>14</v>
      </c>
      <c r="B127" s="4" t="s">
        <v>15</v>
      </c>
      <c r="C127" s="13"/>
      <c r="D127" s="37"/>
      <c r="E127" s="66"/>
      <c r="F127" s="67"/>
      <c r="G127" s="42"/>
      <c r="H127" s="47"/>
      <c r="I127" s="1"/>
    </row>
    <row r="128" spans="1:9" ht="11.25">
      <c r="A128" s="24"/>
      <c r="C128" s="11"/>
      <c r="D128" s="35"/>
      <c r="E128" s="63"/>
      <c r="F128" s="64"/>
      <c r="G128" s="41"/>
      <c r="H128" s="45"/>
      <c r="I128" s="1"/>
    </row>
    <row r="129" spans="1:9" ht="11.25">
      <c r="A129" s="24" t="s">
        <v>14</v>
      </c>
      <c r="B129" s="17" t="s">
        <v>15</v>
      </c>
      <c r="C129" s="11">
        <f>C125+C126</f>
        <v>7533500</v>
      </c>
      <c r="D129" s="35">
        <f>SUM(D125:D126)</f>
        <v>7533500</v>
      </c>
      <c r="E129" s="63">
        <f>E125+E126</f>
        <v>9442222.499999998</v>
      </c>
      <c r="F129" s="64">
        <f>SUM(F125:F126)</f>
        <v>9442222.499999998</v>
      </c>
      <c r="G129" s="41">
        <f>G125+G126</f>
        <v>7638421.050000001</v>
      </c>
      <c r="H129" s="45">
        <f>SUM(H125:H126)</f>
        <v>7638421.050000001</v>
      </c>
      <c r="I129" s="1"/>
    </row>
    <row r="130" spans="1:9" ht="12" thickBot="1">
      <c r="A130" s="32" t="s">
        <v>14</v>
      </c>
      <c r="B130" s="6" t="s">
        <v>15</v>
      </c>
      <c r="C130" s="14"/>
      <c r="D130" s="38"/>
      <c r="E130" s="68"/>
      <c r="F130" s="69"/>
      <c r="G130" s="43"/>
      <c r="H130" s="48"/>
      <c r="I130" s="1"/>
    </row>
    <row r="131" spans="4:9" ht="12" thickTop="1">
      <c r="D131" s="20"/>
      <c r="E131" s="20"/>
      <c r="F131" s="20"/>
      <c r="G131" s="20"/>
      <c r="H131" s="20"/>
      <c r="I131" s="1"/>
    </row>
    <row r="132" spans="4:9" ht="11.25">
      <c r="D132" s="20"/>
      <c r="E132" s="20"/>
      <c r="F132" s="20"/>
      <c r="G132" s="20"/>
      <c r="H132" s="20"/>
      <c r="I132" s="1"/>
    </row>
    <row r="133" spans="4:9" ht="11.25">
      <c r="D133" s="20"/>
      <c r="E133" s="20"/>
      <c r="F133" s="20"/>
      <c r="G133" s="20"/>
      <c r="H133" s="20"/>
      <c r="I133" s="1"/>
    </row>
    <row r="134" spans="4:10" ht="11.25">
      <c r="D134" s="20"/>
      <c r="E134" s="20"/>
      <c r="F134" s="20"/>
      <c r="G134" s="20"/>
      <c r="H134" s="20"/>
      <c r="J134" s="17"/>
    </row>
    <row r="135" spans="4:11" ht="11.25">
      <c r="D135" s="20"/>
      <c r="E135" s="20"/>
      <c r="F135" s="20"/>
      <c r="G135" s="20"/>
      <c r="H135" s="20"/>
      <c r="J135" s="17"/>
      <c r="K135" s="17"/>
    </row>
    <row r="136" spans="4:11" ht="11.25">
      <c r="D136" s="20"/>
      <c r="E136" s="20"/>
      <c r="F136" s="20"/>
      <c r="G136" s="20"/>
      <c r="H136" s="20"/>
      <c r="J136" s="17"/>
      <c r="K136" s="17"/>
    </row>
    <row r="137" spans="4:11" ht="11.25">
      <c r="D137" s="20"/>
      <c r="E137" s="20"/>
      <c r="F137" s="20"/>
      <c r="G137" s="20"/>
      <c r="H137" s="20"/>
      <c r="J137" s="17"/>
      <c r="K137" s="17"/>
    </row>
    <row r="138" spans="4:11" ht="11.25">
      <c r="D138" s="20"/>
      <c r="E138" s="20"/>
      <c r="F138" s="20"/>
      <c r="G138" s="20"/>
      <c r="H138" s="20"/>
      <c r="J138" s="17"/>
      <c r="K138" s="17"/>
    </row>
    <row r="139" spans="4:11" ht="11.25">
      <c r="D139" s="20"/>
      <c r="E139" s="20"/>
      <c r="F139" s="20"/>
      <c r="G139" s="20"/>
      <c r="H139" s="20"/>
      <c r="J139" s="17"/>
      <c r="K139" s="17"/>
    </row>
    <row r="140" spans="4:11" ht="11.25">
      <c r="D140" s="20"/>
      <c r="E140" s="20"/>
      <c r="F140" s="20"/>
      <c r="G140" s="20"/>
      <c r="H140" s="20"/>
      <c r="J140" s="17"/>
      <c r="K140" s="17"/>
    </row>
    <row r="141" spans="4:11" ht="11.25">
      <c r="D141" s="20"/>
      <c r="E141" s="20"/>
      <c r="F141" s="20"/>
      <c r="G141" s="20"/>
      <c r="H141" s="20"/>
      <c r="J141" s="17"/>
      <c r="K141" s="17"/>
    </row>
    <row r="142" spans="4:11" ht="11.25">
      <c r="D142" s="20"/>
      <c r="E142" s="20"/>
      <c r="F142" s="20"/>
      <c r="G142" s="20"/>
      <c r="H142" s="20"/>
      <c r="J142" s="17"/>
      <c r="K142" s="17"/>
    </row>
    <row r="143" spans="4:11" ht="11.25">
      <c r="D143" s="20"/>
      <c r="E143" s="20"/>
      <c r="F143" s="20"/>
      <c r="G143" s="20"/>
      <c r="H143" s="20"/>
      <c r="J143" s="17"/>
      <c r="K143" s="17"/>
    </row>
    <row r="144" spans="4:11" ht="11.25">
      <c r="D144" s="20"/>
      <c r="E144" s="20"/>
      <c r="F144" s="20"/>
      <c r="G144" s="20"/>
      <c r="H144" s="20"/>
      <c r="J144" s="17"/>
      <c r="K144" s="17"/>
    </row>
    <row r="145" spans="4:11" ht="11.25">
      <c r="D145" s="20"/>
      <c r="E145" s="20"/>
      <c r="F145" s="20"/>
      <c r="G145" s="20"/>
      <c r="H145" s="20"/>
      <c r="J145" s="17"/>
      <c r="K145" s="17"/>
    </row>
    <row r="146" spans="4:11" ht="11.25">
      <c r="D146" s="20"/>
      <c r="E146" s="20"/>
      <c r="F146" s="20"/>
      <c r="G146" s="20"/>
      <c r="H146" s="20"/>
      <c r="J146" s="17"/>
      <c r="K146" s="17"/>
    </row>
    <row r="147" spans="4:11" ht="11.25">
      <c r="D147" s="20"/>
      <c r="E147" s="20"/>
      <c r="F147" s="20"/>
      <c r="G147" s="20"/>
      <c r="H147" s="20"/>
      <c r="J147" s="17"/>
      <c r="K147" s="17"/>
    </row>
    <row r="148" spans="4:11" ht="11.25">
      <c r="D148" s="20"/>
      <c r="E148" s="20"/>
      <c r="F148" s="20"/>
      <c r="G148" s="20"/>
      <c r="H148" s="20"/>
      <c r="J148" s="17"/>
      <c r="K148" s="17"/>
    </row>
    <row r="149" spans="4:11" ht="11.25">
      <c r="D149" s="20"/>
      <c r="E149" s="20"/>
      <c r="F149" s="20"/>
      <c r="G149" s="20"/>
      <c r="H149" s="20"/>
      <c r="J149" s="17"/>
      <c r="K149" s="17"/>
    </row>
    <row r="150" spans="4:11" ht="11.25">
      <c r="D150" s="20"/>
      <c r="E150" s="20"/>
      <c r="F150" s="20"/>
      <c r="G150" s="20"/>
      <c r="H150" s="20"/>
      <c r="J150" s="17"/>
      <c r="K150" s="17"/>
    </row>
    <row r="151" spans="4:9" ht="11.25">
      <c r="D151" s="20"/>
      <c r="E151" s="20"/>
      <c r="F151" s="20"/>
      <c r="G151" s="20"/>
      <c r="H151" s="20"/>
      <c r="I151" s="1"/>
    </row>
    <row r="152" spans="4:9" ht="11.25">
      <c r="D152" s="20"/>
      <c r="E152" s="20"/>
      <c r="F152" s="20"/>
      <c r="G152" s="20"/>
      <c r="H152" s="20"/>
      <c r="I152" s="1"/>
    </row>
    <row r="153" spans="4:9" ht="11.25">
      <c r="D153" s="20"/>
      <c r="E153" s="20"/>
      <c r="F153" s="20"/>
      <c r="G153" s="20"/>
      <c r="H153" s="20"/>
      <c r="I153" s="1"/>
    </row>
    <row r="154" spans="4:8" ht="11.25">
      <c r="D154" s="20"/>
      <c r="E154" s="20"/>
      <c r="F154" s="20"/>
      <c r="G154" s="20"/>
      <c r="H154" s="20"/>
    </row>
    <row r="155" spans="4:8" ht="11.25">
      <c r="D155" s="20"/>
      <c r="E155" s="20"/>
      <c r="F155" s="20"/>
      <c r="G155" s="20"/>
      <c r="H155" s="20"/>
    </row>
  </sheetData>
  <mergeCells count="10">
    <mergeCell ref="A69:H69"/>
    <mergeCell ref="C71:D71"/>
    <mergeCell ref="G71:H71"/>
    <mergeCell ref="E71:F71"/>
    <mergeCell ref="G68:H68"/>
    <mergeCell ref="G1:H1"/>
    <mergeCell ref="A2:H2"/>
    <mergeCell ref="C4:D4"/>
    <mergeCell ref="G4:H4"/>
    <mergeCell ref="E4:F4"/>
  </mergeCells>
  <printOptions/>
  <pageMargins left="0.55" right="0.28" top="0.57" bottom="1" header="0.4921259845" footer="0.4921259845"/>
  <pageSetup horizontalDpi="600" verticalDpi="600" orientation="portrait" paperSize="9" scale="97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7440 Andeer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</dc:creator>
  <cp:keywords/>
  <dc:description/>
  <cp:lastModifiedBy>Silvio Kunfermann</cp:lastModifiedBy>
  <cp:lastPrinted>2010-04-16T09:19:44Z</cp:lastPrinted>
  <dcterms:created xsi:type="dcterms:W3CDTF">2003-02-17T06:47:42Z</dcterms:created>
  <dcterms:modified xsi:type="dcterms:W3CDTF">2010-04-16T09:19:47Z</dcterms:modified>
  <cp:category/>
  <cp:version/>
  <cp:contentType/>
  <cp:contentStatus/>
</cp:coreProperties>
</file>